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"/>
    </mc:Choice>
  </mc:AlternateContent>
  <bookViews>
    <workbookView xWindow="0" yWindow="0" windowWidth="20490" windowHeight="7755" firstSheet="1" activeTab="2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52511"/>
</workbook>
</file>

<file path=xl/calcChain.xml><?xml version="1.0" encoding="utf-8"?>
<calcChain xmlns="http://schemas.openxmlformats.org/spreadsheetml/2006/main">
  <c r="K101" i="23" l="1"/>
  <c r="N101" i="23" s="1"/>
  <c r="O101" i="23"/>
  <c r="K102" i="23"/>
  <c r="N102" i="23" s="1"/>
  <c r="O102" i="23"/>
  <c r="Q102" i="23"/>
  <c r="R102" i="23" l="1"/>
  <c r="S102" i="23" s="1"/>
  <c r="R101" i="23"/>
  <c r="Q101" i="23"/>
  <c r="S101" i="23" s="1"/>
  <c r="O162" i="20"/>
  <c r="K162" i="20"/>
  <c r="N162" i="20" s="1"/>
  <c r="R162" i="20" l="1"/>
  <c r="Q162" i="20"/>
  <c r="O384" i="20"/>
  <c r="K384" i="20"/>
  <c r="R384" i="20" s="1"/>
  <c r="S162" i="20" l="1"/>
  <c r="Q384" i="20"/>
  <c r="S384" i="20" s="1"/>
  <c r="O139" i="23"/>
  <c r="K139" i="23"/>
  <c r="N139" i="23" s="1"/>
  <c r="O119" i="23"/>
  <c r="K119" i="23"/>
  <c r="N119" i="23" s="1"/>
  <c r="O118" i="23"/>
  <c r="K118" i="23"/>
  <c r="Q118" i="23" s="1"/>
  <c r="O125" i="23"/>
  <c r="K125" i="23"/>
  <c r="N125" i="23" s="1"/>
  <c r="O135" i="23"/>
  <c r="K135" i="23"/>
  <c r="N135" i="23" s="1"/>
  <c r="O133" i="23"/>
  <c r="K133" i="23"/>
  <c r="Q133" i="23" s="1"/>
  <c r="O131" i="23"/>
  <c r="K131" i="23"/>
  <c r="N131" i="23" s="1"/>
  <c r="O127" i="23"/>
  <c r="K127" i="23"/>
  <c r="R127" i="23" s="1"/>
  <c r="O124" i="23"/>
  <c r="K124" i="23"/>
  <c r="N124" i="23" s="1"/>
  <c r="O123" i="23"/>
  <c r="K123" i="23"/>
  <c r="R123" i="23" s="1"/>
  <c r="O129" i="23"/>
  <c r="K129" i="23"/>
  <c r="N129" i="23" s="1"/>
  <c r="O121" i="23"/>
  <c r="K121" i="23"/>
  <c r="N121" i="23" s="1"/>
  <c r="O130" i="23"/>
  <c r="K130" i="23"/>
  <c r="Q130" i="23" s="1"/>
  <c r="O105" i="23"/>
  <c r="K105" i="23"/>
  <c r="R105" i="23" s="1"/>
  <c r="O43" i="23"/>
  <c r="K43" i="23"/>
  <c r="Q43" i="23" s="1"/>
  <c r="O42" i="23"/>
  <c r="K42" i="23"/>
  <c r="N42" i="23" s="1"/>
  <c r="Q131" i="23" l="1"/>
  <c r="Q125" i="23"/>
  <c r="Q139" i="23"/>
  <c r="Q127" i="23"/>
  <c r="S127" i="23" s="1"/>
  <c r="Q135" i="23"/>
  <c r="Q119" i="23"/>
  <c r="Q124" i="23"/>
  <c r="R139" i="23"/>
  <c r="R119" i="23"/>
  <c r="R118" i="23"/>
  <c r="S118" i="23" s="1"/>
  <c r="N118" i="23"/>
  <c r="R125" i="23"/>
  <c r="S125" i="23" s="1"/>
  <c r="R135" i="23"/>
  <c r="S135" i="23" s="1"/>
  <c r="R133" i="23"/>
  <c r="S133" i="23" s="1"/>
  <c r="N133" i="23"/>
  <c r="R131" i="23"/>
  <c r="N127" i="23"/>
  <c r="R124" i="23"/>
  <c r="N123" i="23"/>
  <c r="Q129" i="23"/>
  <c r="Q123" i="23"/>
  <c r="S123" i="23" s="1"/>
  <c r="R129" i="23"/>
  <c r="R121" i="23"/>
  <c r="Q121" i="23"/>
  <c r="R130" i="23"/>
  <c r="S130" i="23" s="1"/>
  <c r="N130" i="23"/>
  <c r="N105" i="23"/>
  <c r="Q105" i="23"/>
  <c r="S105" i="23" s="1"/>
  <c r="N43" i="23"/>
  <c r="R43" i="23"/>
  <c r="S43" i="23" s="1"/>
  <c r="R42" i="23"/>
  <c r="Q42" i="23"/>
  <c r="O279" i="20"/>
  <c r="K279" i="20"/>
  <c r="N279" i="20" s="1"/>
  <c r="S131" i="23" l="1"/>
  <c r="S139" i="23"/>
  <c r="S119" i="23"/>
  <c r="S124" i="23"/>
  <c r="S42" i="23"/>
  <c r="S129" i="23"/>
  <c r="S121" i="23"/>
  <c r="Q279" i="20"/>
  <c r="R279" i="20"/>
  <c r="O303" i="20"/>
  <c r="K303" i="20"/>
  <c r="Q303" i="20" s="1"/>
  <c r="S279" i="20" l="1"/>
  <c r="R303" i="20"/>
  <c r="S303" i="20" s="1"/>
  <c r="N303" i="20"/>
  <c r="O241" i="23"/>
  <c r="K241" i="23"/>
  <c r="R241" i="23" s="1"/>
  <c r="O240" i="23"/>
  <c r="K240" i="23"/>
  <c r="R240" i="23" s="1"/>
  <c r="O289" i="20"/>
  <c r="K289" i="20"/>
  <c r="Q289" i="20" s="1"/>
  <c r="O288" i="20"/>
  <c r="K288" i="20"/>
  <c r="R288" i="20" s="1"/>
  <c r="O195" i="23"/>
  <c r="K195" i="23"/>
  <c r="R195" i="23" s="1"/>
  <c r="O194" i="23"/>
  <c r="K194" i="23"/>
  <c r="R194" i="23" s="1"/>
  <c r="O163" i="23"/>
  <c r="K163" i="23"/>
  <c r="R163" i="23" s="1"/>
  <c r="O162" i="23"/>
  <c r="K162" i="23"/>
  <c r="R162" i="23" s="1"/>
  <c r="O114" i="20"/>
  <c r="K114" i="20"/>
  <c r="R114" i="20" s="1"/>
  <c r="O113" i="20"/>
  <c r="K113" i="20"/>
  <c r="R113" i="20" s="1"/>
  <c r="O212" i="20"/>
  <c r="K212" i="20"/>
  <c r="R212" i="20" s="1"/>
  <c r="O211" i="20"/>
  <c r="K211" i="20"/>
  <c r="R211" i="20" s="1"/>
  <c r="O230" i="23"/>
  <c r="K230" i="23"/>
  <c r="R230" i="23" s="1"/>
  <c r="O6" i="20"/>
  <c r="K6" i="20"/>
  <c r="Q6" i="20" s="1"/>
  <c r="O179" i="23"/>
  <c r="K179" i="23"/>
  <c r="R179" i="23" s="1"/>
  <c r="O178" i="23"/>
  <c r="K178" i="23"/>
  <c r="R178" i="23" s="1"/>
  <c r="O232" i="20"/>
  <c r="K232" i="20"/>
  <c r="Q232" i="20" s="1"/>
  <c r="O231" i="20"/>
  <c r="K231" i="20"/>
  <c r="R231" i="20" s="1"/>
  <c r="O207" i="23"/>
  <c r="K207" i="23"/>
  <c r="R207" i="23" s="1"/>
  <c r="O206" i="23"/>
  <c r="K206" i="23"/>
  <c r="R206" i="23" s="1"/>
  <c r="O306" i="20"/>
  <c r="K306" i="20"/>
  <c r="Q306" i="20" s="1"/>
  <c r="O305" i="20"/>
  <c r="K305" i="20"/>
  <c r="R305" i="20" s="1"/>
  <c r="O224" i="23"/>
  <c r="K224" i="23"/>
  <c r="R224" i="23" s="1"/>
  <c r="O254" i="20"/>
  <c r="K254" i="20"/>
  <c r="Q254" i="20" s="1"/>
  <c r="O212" i="23"/>
  <c r="K212" i="23"/>
  <c r="R212" i="23" s="1"/>
  <c r="O340" i="20"/>
  <c r="K340" i="20"/>
  <c r="R340" i="20" s="1"/>
  <c r="O211" i="23"/>
  <c r="K211" i="23"/>
  <c r="R211" i="23" s="1"/>
  <c r="O245" i="20"/>
  <c r="K245" i="20"/>
  <c r="Q245" i="20" s="1"/>
  <c r="O244" i="20"/>
  <c r="K244" i="20"/>
  <c r="R244" i="20" s="1"/>
  <c r="O205" i="23"/>
  <c r="K205" i="23"/>
  <c r="R205" i="23" s="1"/>
  <c r="O204" i="23"/>
  <c r="K204" i="23"/>
  <c r="Q204" i="23" s="1"/>
  <c r="O388" i="20"/>
  <c r="K388" i="20"/>
  <c r="R388" i="20" s="1"/>
  <c r="O387" i="20"/>
  <c r="K387" i="20"/>
  <c r="Q387" i="20" s="1"/>
  <c r="O339" i="20"/>
  <c r="K339" i="20"/>
  <c r="R339" i="20" s="1"/>
  <c r="O223" i="23"/>
  <c r="K223" i="23"/>
  <c r="R223" i="23" s="1"/>
  <c r="O81" i="20"/>
  <c r="K81" i="20"/>
  <c r="Q81" i="20" s="1"/>
  <c r="O161" i="23"/>
  <c r="K161" i="23"/>
  <c r="R161" i="23" s="1"/>
  <c r="O160" i="23"/>
  <c r="K160" i="23"/>
  <c r="R160" i="23" s="1"/>
  <c r="O297" i="20"/>
  <c r="K297" i="20"/>
  <c r="Q297" i="20" s="1"/>
  <c r="O296" i="20"/>
  <c r="K296" i="20"/>
  <c r="R296" i="20" s="1"/>
  <c r="O203" i="23"/>
  <c r="K203" i="23"/>
  <c r="R203" i="23" s="1"/>
  <c r="O202" i="23"/>
  <c r="K202" i="23"/>
  <c r="R202" i="23" s="1"/>
  <c r="O386" i="20"/>
  <c r="K386" i="20"/>
  <c r="R386" i="20" s="1"/>
  <c r="O385" i="20"/>
  <c r="K385" i="20"/>
  <c r="R385" i="20" s="1"/>
  <c r="O218" i="23"/>
  <c r="K218" i="23"/>
  <c r="R218" i="23" s="1"/>
  <c r="O96" i="20"/>
  <c r="K96" i="20"/>
  <c r="R96" i="20" s="1"/>
  <c r="O77" i="23"/>
  <c r="K77" i="23"/>
  <c r="N77" i="23" s="1"/>
  <c r="Q205" i="23" l="1"/>
  <c r="S205" i="23" s="1"/>
  <c r="Q202" i="23"/>
  <c r="S202" i="23" s="1"/>
  <c r="Q203" i="23"/>
  <c r="S203" i="23" s="1"/>
  <c r="Q77" i="23"/>
  <c r="Q162" i="23"/>
  <c r="S162" i="23" s="1"/>
  <c r="R204" i="23"/>
  <c r="S204" i="23" s="1"/>
  <c r="Q194" i="23"/>
  <c r="S194" i="23" s="1"/>
  <c r="Q160" i="23"/>
  <c r="S160" i="23" s="1"/>
  <c r="Q206" i="23"/>
  <c r="S206" i="23" s="1"/>
  <c r="Q240" i="23"/>
  <c r="S240" i="23" s="1"/>
  <c r="Q340" i="20"/>
  <c r="S340" i="20" s="1"/>
  <c r="R306" i="20"/>
  <c r="S306" i="20" s="1"/>
  <c r="R6" i="20"/>
  <c r="S6" i="20" s="1"/>
  <c r="R387" i="20"/>
  <c r="S387" i="20" s="1"/>
  <c r="R254" i="20"/>
  <c r="S254" i="20" s="1"/>
  <c r="R232" i="20"/>
  <c r="S232" i="20" s="1"/>
  <c r="Q241" i="23"/>
  <c r="S241" i="23" s="1"/>
  <c r="R289" i="20"/>
  <c r="S289" i="20" s="1"/>
  <c r="Q288" i="20"/>
  <c r="S288" i="20" s="1"/>
  <c r="Q195" i="23"/>
  <c r="S195" i="23" s="1"/>
  <c r="Q163" i="23"/>
  <c r="S163" i="23" s="1"/>
  <c r="Q113" i="20"/>
  <c r="S113" i="20" s="1"/>
  <c r="Q114" i="20"/>
  <c r="S114" i="20" s="1"/>
  <c r="Q211" i="20"/>
  <c r="S211" i="20" s="1"/>
  <c r="Q212" i="20"/>
  <c r="S212" i="20" s="1"/>
  <c r="Q230" i="23"/>
  <c r="S230" i="23" s="1"/>
  <c r="Q178" i="23"/>
  <c r="S178" i="23" s="1"/>
  <c r="Q179" i="23"/>
  <c r="S179" i="23" s="1"/>
  <c r="Q231" i="20"/>
  <c r="S231" i="20" s="1"/>
  <c r="Q207" i="23"/>
  <c r="S207" i="23" s="1"/>
  <c r="Q305" i="20"/>
  <c r="S305" i="20" s="1"/>
  <c r="Q224" i="23"/>
  <c r="S224" i="23" s="1"/>
  <c r="Q212" i="23"/>
  <c r="S212" i="23" s="1"/>
  <c r="Q211" i="23"/>
  <c r="S211" i="23" s="1"/>
  <c r="Q388" i="20"/>
  <c r="S388" i="20" s="1"/>
  <c r="R245" i="20"/>
  <c r="S245" i="20" s="1"/>
  <c r="Q244" i="20"/>
  <c r="S244" i="20" s="1"/>
  <c r="Q339" i="20"/>
  <c r="S339" i="20" s="1"/>
  <c r="R81" i="20"/>
  <c r="S81" i="20" s="1"/>
  <c r="Q223" i="23"/>
  <c r="S223" i="23" s="1"/>
  <c r="Q161" i="23"/>
  <c r="S161" i="23" s="1"/>
  <c r="R297" i="20"/>
  <c r="S297" i="20" s="1"/>
  <c r="Q296" i="20"/>
  <c r="S296" i="20" s="1"/>
  <c r="Q385" i="20"/>
  <c r="S385" i="20" s="1"/>
  <c r="Q386" i="20"/>
  <c r="S386" i="20" s="1"/>
  <c r="Q218" i="23"/>
  <c r="S218" i="23" s="1"/>
  <c r="Q96" i="20"/>
  <c r="S96" i="20" s="1"/>
  <c r="R77" i="23"/>
  <c r="O169" i="23"/>
  <c r="K169" i="23"/>
  <c r="R169" i="23" s="1"/>
  <c r="O168" i="23"/>
  <c r="K168" i="23"/>
  <c r="R168" i="23" s="1"/>
  <c r="O80" i="20"/>
  <c r="K80" i="20"/>
  <c r="Q80" i="20" s="1"/>
  <c r="O79" i="20"/>
  <c r="K79" i="20"/>
  <c r="R79" i="20" s="1"/>
  <c r="O227" i="23"/>
  <c r="K227" i="23"/>
  <c r="R227" i="23" s="1"/>
  <c r="O86" i="20"/>
  <c r="K86" i="20"/>
  <c r="Q86" i="20" s="1"/>
  <c r="O193" i="23"/>
  <c r="K193" i="23"/>
  <c r="R193" i="23" s="1"/>
  <c r="O192" i="23"/>
  <c r="K192" i="23"/>
  <c r="R192" i="23" s="1"/>
  <c r="K196" i="23"/>
  <c r="Q196" i="23" s="1"/>
  <c r="O196" i="23"/>
  <c r="K197" i="23"/>
  <c r="R197" i="23" s="1"/>
  <c r="O197" i="23"/>
  <c r="O214" i="20"/>
  <c r="K214" i="20"/>
  <c r="R214" i="20" s="1"/>
  <c r="O213" i="20"/>
  <c r="K213" i="20"/>
  <c r="Q213" i="20" s="1"/>
  <c r="O219" i="23"/>
  <c r="K219" i="23"/>
  <c r="R219" i="23" s="1"/>
  <c r="O253" i="20"/>
  <c r="K253" i="20"/>
  <c r="R253" i="20" s="1"/>
  <c r="O236" i="23"/>
  <c r="K236" i="23"/>
  <c r="R236" i="23" s="1"/>
  <c r="O333" i="20"/>
  <c r="K333" i="20"/>
  <c r="Q333" i="20" s="1"/>
  <c r="O191" i="23"/>
  <c r="K191" i="23"/>
  <c r="R191" i="23" s="1"/>
  <c r="O190" i="23"/>
  <c r="K190" i="23"/>
  <c r="R190" i="23" s="1"/>
  <c r="O238" i="20"/>
  <c r="K238" i="20"/>
  <c r="Q238" i="20" s="1"/>
  <c r="O237" i="20"/>
  <c r="K237" i="20"/>
  <c r="R237" i="20" s="1"/>
  <c r="O225" i="23"/>
  <c r="K225" i="23"/>
  <c r="R225" i="23" s="1"/>
  <c r="O332" i="20"/>
  <c r="K332" i="20"/>
  <c r="R332" i="20" s="1"/>
  <c r="O185" i="23"/>
  <c r="K185" i="23"/>
  <c r="R185" i="23" s="1"/>
  <c r="O184" i="23"/>
  <c r="K184" i="23"/>
  <c r="R184" i="23" s="1"/>
  <c r="O302" i="20"/>
  <c r="K302" i="20"/>
  <c r="Q302" i="20" s="1"/>
  <c r="O301" i="20"/>
  <c r="K301" i="20"/>
  <c r="R301" i="20" s="1"/>
  <c r="O231" i="23"/>
  <c r="K231" i="23"/>
  <c r="R231" i="23" s="1"/>
  <c r="O181" i="23"/>
  <c r="K181" i="23"/>
  <c r="R181" i="23" s="1"/>
  <c r="O180" i="23"/>
  <c r="K180" i="23"/>
  <c r="R180" i="23" s="1"/>
  <c r="O274" i="20"/>
  <c r="K274" i="20"/>
  <c r="R274" i="20" s="1"/>
  <c r="O85" i="20"/>
  <c r="K85" i="20"/>
  <c r="Q85" i="20" s="1"/>
  <c r="O273" i="20"/>
  <c r="K273" i="20"/>
  <c r="R273" i="20" s="1"/>
  <c r="O183" i="23"/>
  <c r="K183" i="23"/>
  <c r="Q183" i="23" s="1"/>
  <c r="O182" i="23"/>
  <c r="K182" i="23"/>
  <c r="Q182" i="23" s="1"/>
  <c r="O239" i="23"/>
  <c r="K239" i="23"/>
  <c r="R239" i="23" s="1"/>
  <c r="O235" i="23"/>
  <c r="K235" i="23"/>
  <c r="N235" i="23" s="1"/>
  <c r="O201" i="23"/>
  <c r="K201" i="23"/>
  <c r="R201" i="23" s="1"/>
  <c r="O200" i="23"/>
  <c r="K200" i="23"/>
  <c r="N200" i="23" s="1"/>
  <c r="S77" i="23" l="1"/>
  <c r="Q193" i="23"/>
  <c r="S193" i="23" s="1"/>
  <c r="Q214" i="20"/>
  <c r="S214" i="20" s="1"/>
  <c r="Q180" i="23"/>
  <c r="S180" i="23" s="1"/>
  <c r="Q192" i="23"/>
  <c r="S192" i="23" s="1"/>
  <c r="Q168" i="23"/>
  <c r="S168" i="23" s="1"/>
  <c r="Q169" i="23"/>
  <c r="S169" i="23" s="1"/>
  <c r="R80" i="20"/>
  <c r="S80" i="20" s="1"/>
  <c r="Q79" i="20"/>
  <c r="S79" i="20" s="1"/>
  <c r="Q227" i="23"/>
  <c r="S227" i="23" s="1"/>
  <c r="R86" i="20"/>
  <c r="S86" i="20" s="1"/>
  <c r="R213" i="20"/>
  <c r="S213" i="20" s="1"/>
  <c r="Q197" i="23"/>
  <c r="S197" i="23" s="1"/>
  <c r="R196" i="23"/>
  <c r="S196" i="23" s="1"/>
  <c r="Q236" i="23"/>
  <c r="S236" i="23" s="1"/>
  <c r="R333" i="20"/>
  <c r="S333" i="20" s="1"/>
  <c r="Q219" i="23"/>
  <c r="S219" i="23" s="1"/>
  <c r="Q253" i="20"/>
  <c r="S253" i="20" s="1"/>
  <c r="Q190" i="23"/>
  <c r="S190" i="23" s="1"/>
  <c r="Q191" i="23"/>
  <c r="S191" i="23" s="1"/>
  <c r="R238" i="20"/>
  <c r="S238" i="20" s="1"/>
  <c r="Q237" i="20"/>
  <c r="S237" i="20" s="1"/>
  <c r="Q225" i="23"/>
  <c r="S225" i="23" s="1"/>
  <c r="Q332" i="20"/>
  <c r="S332" i="20" s="1"/>
  <c r="Q184" i="23"/>
  <c r="S184" i="23" s="1"/>
  <c r="Q185" i="23"/>
  <c r="S185" i="23" s="1"/>
  <c r="R302" i="20"/>
  <c r="S302" i="20" s="1"/>
  <c r="Q301" i="20"/>
  <c r="S301" i="20" s="1"/>
  <c r="Q231" i="23"/>
  <c r="S231" i="23" s="1"/>
  <c r="Q181" i="23"/>
  <c r="S181" i="23" s="1"/>
  <c r="Q274" i="20"/>
  <c r="S274" i="20" s="1"/>
  <c r="R182" i="23"/>
  <c r="S182" i="23" s="1"/>
  <c r="R183" i="23"/>
  <c r="S183" i="23" s="1"/>
  <c r="Q200" i="23"/>
  <c r="R85" i="20"/>
  <c r="S85" i="20" s="1"/>
  <c r="Q273" i="20"/>
  <c r="S273" i="20" s="1"/>
  <c r="Q239" i="23"/>
  <c r="S239" i="23" s="1"/>
  <c r="R235" i="23"/>
  <c r="Q235" i="23"/>
  <c r="N201" i="23"/>
  <c r="R200" i="23"/>
  <c r="Q201" i="23"/>
  <c r="S201" i="23" s="1"/>
  <c r="O87" i="23"/>
  <c r="K87" i="23"/>
  <c r="Q87" i="23" s="1"/>
  <c r="K109" i="23"/>
  <c r="N109" i="23" s="1"/>
  <c r="K34" i="20"/>
  <c r="O229" i="23"/>
  <c r="K229" i="23"/>
  <c r="R229" i="23" s="1"/>
  <c r="O177" i="23"/>
  <c r="K177" i="23"/>
  <c r="R177" i="23" s="1"/>
  <c r="O176" i="23"/>
  <c r="K176" i="23"/>
  <c r="R176" i="23" s="1"/>
  <c r="O222" i="23"/>
  <c r="K222" i="23"/>
  <c r="R222" i="23" s="1"/>
  <c r="O138" i="23"/>
  <c r="K138" i="23"/>
  <c r="N138" i="23" s="1"/>
  <c r="O137" i="23"/>
  <c r="K137" i="23"/>
  <c r="N137" i="23" s="1"/>
  <c r="O134" i="23"/>
  <c r="K134" i="23"/>
  <c r="Q134" i="23" s="1"/>
  <c r="O132" i="23"/>
  <c r="K132" i="23"/>
  <c r="Q132" i="23" s="1"/>
  <c r="O140" i="23"/>
  <c r="K140" i="23"/>
  <c r="N140" i="23" s="1"/>
  <c r="O136" i="23"/>
  <c r="K136" i="23"/>
  <c r="R136" i="23" s="1"/>
  <c r="O128" i="23"/>
  <c r="K128" i="23"/>
  <c r="N128" i="23" s="1"/>
  <c r="O126" i="23"/>
  <c r="K126" i="23"/>
  <c r="Q126" i="23" s="1"/>
  <c r="O122" i="23"/>
  <c r="K122" i="23"/>
  <c r="N122" i="23" s="1"/>
  <c r="O19" i="20"/>
  <c r="K19" i="20"/>
  <c r="R19" i="20" s="1"/>
  <c r="O108" i="20"/>
  <c r="K108" i="20"/>
  <c r="N108" i="20" s="1"/>
  <c r="O107" i="20"/>
  <c r="K107" i="20"/>
  <c r="Q107" i="20" s="1"/>
  <c r="O136" i="20"/>
  <c r="K136" i="20"/>
  <c r="N136" i="20" s="1"/>
  <c r="O125" i="20"/>
  <c r="K125" i="20"/>
  <c r="Q125" i="20" s="1"/>
  <c r="O380" i="20"/>
  <c r="K380" i="20"/>
  <c r="N380" i="20" s="1"/>
  <c r="O321" i="20"/>
  <c r="K321" i="20"/>
  <c r="N321" i="20" s="1"/>
  <c r="O153" i="20"/>
  <c r="K153" i="20"/>
  <c r="Q153" i="20" s="1"/>
  <c r="O103" i="20"/>
  <c r="K103" i="20"/>
  <c r="Q103" i="20" s="1"/>
  <c r="R34" i="20" l="1"/>
  <c r="Q34" i="20"/>
  <c r="Q138" i="23"/>
  <c r="S200" i="23"/>
  <c r="R109" i="23"/>
  <c r="S109" i="23" s="1"/>
  <c r="Q122" i="23"/>
  <c r="Q137" i="23"/>
  <c r="Q176" i="23"/>
  <c r="S176" i="23" s="1"/>
  <c r="Q128" i="23"/>
  <c r="S235" i="23"/>
  <c r="N34" i="20"/>
  <c r="R87" i="23"/>
  <c r="S87" i="23" s="1"/>
  <c r="N87" i="23"/>
  <c r="Q229" i="23"/>
  <c r="S229" i="23" s="1"/>
  <c r="Q177" i="23"/>
  <c r="S177" i="23" s="1"/>
  <c r="Q222" i="23"/>
  <c r="S222" i="23" s="1"/>
  <c r="R138" i="23"/>
  <c r="R137" i="23"/>
  <c r="R134" i="23"/>
  <c r="S134" i="23" s="1"/>
  <c r="N134" i="23"/>
  <c r="N132" i="23"/>
  <c r="R132" i="23"/>
  <c r="S132" i="23" s="1"/>
  <c r="Q140" i="23"/>
  <c r="R140" i="23"/>
  <c r="N136" i="23"/>
  <c r="Q136" i="23"/>
  <c r="S136" i="23" s="1"/>
  <c r="R126" i="23"/>
  <c r="S126" i="23" s="1"/>
  <c r="N126" i="23"/>
  <c r="R128" i="23"/>
  <c r="S128" i="23" s="1"/>
  <c r="R122" i="23"/>
  <c r="Q321" i="20"/>
  <c r="R321" i="20"/>
  <c r="Q108" i="20"/>
  <c r="N19" i="20"/>
  <c r="Q19" i="20"/>
  <c r="S19" i="20" s="1"/>
  <c r="R108" i="20"/>
  <c r="R107" i="20"/>
  <c r="S107" i="20" s="1"/>
  <c r="N107" i="20"/>
  <c r="Q136" i="20"/>
  <c r="R136" i="20"/>
  <c r="R125" i="20"/>
  <c r="S125" i="20" s="1"/>
  <c r="N125" i="20"/>
  <c r="R380" i="20"/>
  <c r="Q380" i="20"/>
  <c r="R153" i="20"/>
  <c r="S153" i="20" s="1"/>
  <c r="N153" i="20"/>
  <c r="R103" i="20"/>
  <c r="S103" i="20" s="1"/>
  <c r="N103" i="20"/>
  <c r="O106" i="20"/>
  <c r="K106" i="20"/>
  <c r="R106" i="20" s="1"/>
  <c r="O109" i="20"/>
  <c r="K109" i="20"/>
  <c r="N109" i="20" s="1"/>
  <c r="O177" i="20"/>
  <c r="K177" i="20"/>
  <c r="Q177" i="20" s="1"/>
  <c r="O228" i="20"/>
  <c r="K228" i="20"/>
  <c r="R228" i="20" s="1"/>
  <c r="O227" i="20"/>
  <c r="K227" i="20"/>
  <c r="R227" i="20" s="1"/>
  <c r="O255" i="20"/>
  <c r="K255" i="20"/>
  <c r="Q255" i="20" s="1"/>
  <c r="O379" i="20"/>
  <c r="K379" i="20"/>
  <c r="N379" i="20" s="1"/>
  <c r="O217" i="20"/>
  <c r="K217" i="20"/>
  <c r="Q217" i="20" s="1"/>
  <c r="O183" i="20"/>
  <c r="K183" i="20"/>
  <c r="N183" i="20" s="1"/>
  <c r="O378" i="20"/>
  <c r="K378" i="20"/>
  <c r="N378" i="20" s="1"/>
  <c r="O377" i="20"/>
  <c r="K377" i="20"/>
  <c r="R377" i="20" s="1"/>
  <c r="O5" i="20"/>
  <c r="K5" i="20"/>
  <c r="Q5" i="20" s="1"/>
  <c r="O300" i="20"/>
  <c r="K300" i="20"/>
  <c r="R300" i="20" s="1"/>
  <c r="O299" i="20"/>
  <c r="K299" i="20"/>
  <c r="R299" i="20" s="1"/>
  <c r="O243" i="20"/>
  <c r="K243" i="20"/>
  <c r="Q243" i="20" s="1"/>
  <c r="O120" i="20"/>
  <c r="K120" i="20"/>
  <c r="R120" i="20" s="1"/>
  <c r="O105" i="20"/>
  <c r="K105" i="20"/>
  <c r="Q105" i="20" s="1"/>
  <c r="O390" i="20"/>
  <c r="K390" i="20"/>
  <c r="R390" i="20" s="1"/>
  <c r="O389" i="20"/>
  <c r="K389" i="20"/>
  <c r="N389" i="20" s="1"/>
  <c r="O376" i="20"/>
  <c r="K376" i="20"/>
  <c r="N376" i="20" s="1"/>
  <c r="O320" i="20"/>
  <c r="K320" i="20"/>
  <c r="Q320" i="20" s="1"/>
  <c r="O319" i="20"/>
  <c r="K319" i="20"/>
  <c r="N319" i="20" s="1"/>
  <c r="O375" i="20"/>
  <c r="K375" i="20"/>
  <c r="R375" i="20" s="1"/>
  <c r="O204" i="20"/>
  <c r="K204" i="20"/>
  <c r="N204" i="20" s="1"/>
  <c r="O197" i="20"/>
  <c r="K197" i="20"/>
  <c r="N197" i="20" s="1"/>
  <c r="O196" i="20"/>
  <c r="K196" i="20"/>
  <c r="N196" i="20" s="1"/>
  <c r="O203" i="20"/>
  <c r="K203" i="20"/>
  <c r="N203" i="20" s="1"/>
  <c r="O202" i="20"/>
  <c r="K202" i="20"/>
  <c r="N202" i="20" s="1"/>
  <c r="O194" i="20"/>
  <c r="K194" i="20"/>
  <c r="R194" i="20" s="1"/>
  <c r="O191" i="20"/>
  <c r="K191" i="20"/>
  <c r="N191" i="20" s="1"/>
  <c r="O195" i="20"/>
  <c r="K195" i="20"/>
  <c r="N195" i="20" s="1"/>
  <c r="O373" i="20"/>
  <c r="K373" i="20"/>
  <c r="N373" i="20" s="1"/>
  <c r="O372" i="20"/>
  <c r="K372" i="20"/>
  <c r="Q372" i="20" s="1"/>
  <c r="O371" i="20"/>
  <c r="K371" i="20"/>
  <c r="N371" i="20" s="1"/>
  <c r="O369" i="20"/>
  <c r="K369" i="20"/>
  <c r="N369" i="20" s="1"/>
  <c r="O368" i="20"/>
  <c r="K368" i="20"/>
  <c r="N368" i="20" s="1"/>
  <c r="O367" i="20"/>
  <c r="K367" i="20"/>
  <c r="Q367" i="20" s="1"/>
  <c r="O167" i="20"/>
  <c r="K167" i="20"/>
  <c r="N167" i="20" s="1"/>
  <c r="O166" i="20"/>
  <c r="K166" i="20"/>
  <c r="Q166" i="20" s="1"/>
  <c r="K107" i="23"/>
  <c r="N107" i="23" s="1"/>
  <c r="O107" i="23"/>
  <c r="O69" i="23"/>
  <c r="K69" i="23"/>
  <c r="N69" i="23" s="1"/>
  <c r="O64" i="23"/>
  <c r="K64" i="23"/>
  <c r="N64" i="23" s="1"/>
  <c r="O63" i="23"/>
  <c r="K63" i="23"/>
  <c r="R63" i="23" s="1"/>
  <c r="O56" i="23"/>
  <c r="K56" i="23"/>
  <c r="N56" i="23" s="1"/>
  <c r="O55" i="23"/>
  <c r="K55" i="23"/>
  <c r="R55" i="23" s="1"/>
  <c r="O31" i="23"/>
  <c r="K31" i="23"/>
  <c r="Q31" i="23" s="1"/>
  <c r="O30" i="23"/>
  <c r="K30" i="23"/>
  <c r="N30" i="23" s="1"/>
  <c r="O19" i="23"/>
  <c r="K19" i="23"/>
  <c r="R19" i="23" s="1"/>
  <c r="O117" i="23"/>
  <c r="K117" i="23"/>
  <c r="R117" i="23" s="1"/>
  <c r="O116" i="23"/>
  <c r="K116" i="23"/>
  <c r="N116" i="23" s="1"/>
  <c r="O115" i="23"/>
  <c r="K115" i="23"/>
  <c r="Q115" i="23" s="1"/>
  <c r="O78" i="23"/>
  <c r="K78" i="23"/>
  <c r="R78" i="23" s="1"/>
  <c r="O98" i="23"/>
  <c r="K98" i="23"/>
  <c r="N98" i="23" s="1"/>
  <c r="O97" i="23"/>
  <c r="K97" i="23"/>
  <c r="R97" i="23" s="1"/>
  <c r="O114" i="23"/>
  <c r="K114" i="23"/>
  <c r="Q114" i="23" s="1"/>
  <c r="O113" i="23"/>
  <c r="K113" i="23"/>
  <c r="N113" i="23" s="1"/>
  <c r="K180" i="20"/>
  <c r="Q180" i="20" s="1"/>
  <c r="O180" i="20"/>
  <c r="O112" i="23"/>
  <c r="K112" i="23"/>
  <c r="R112" i="23" s="1"/>
  <c r="O111" i="23"/>
  <c r="K111" i="23"/>
  <c r="N111" i="23" s="1"/>
  <c r="O110" i="23"/>
  <c r="K110" i="23"/>
  <c r="R110" i="23" s="1"/>
  <c r="O59" i="23"/>
  <c r="K59" i="23"/>
  <c r="R59" i="23" s="1"/>
  <c r="O67" i="23"/>
  <c r="K67" i="23"/>
  <c r="N67" i="23" s="1"/>
  <c r="O27" i="23"/>
  <c r="K27" i="23"/>
  <c r="N27" i="23" s="1"/>
  <c r="O26" i="23"/>
  <c r="K26" i="23"/>
  <c r="Q26" i="23" s="1"/>
  <c r="O108" i="23"/>
  <c r="K108" i="23"/>
  <c r="N108" i="23" s="1"/>
  <c r="O104" i="23"/>
  <c r="K104" i="23"/>
  <c r="R104" i="23" s="1"/>
  <c r="O103" i="23"/>
  <c r="K103" i="23"/>
  <c r="R103" i="23" s="1"/>
  <c r="O106" i="23"/>
  <c r="K106" i="23"/>
  <c r="Q106" i="23" s="1"/>
  <c r="O68" i="23"/>
  <c r="K68" i="23"/>
  <c r="R68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6" i="23"/>
  <c r="K76" i="23"/>
  <c r="Q76" i="23" s="1"/>
  <c r="O39" i="23"/>
  <c r="K39" i="23"/>
  <c r="Q39" i="23" s="1"/>
  <c r="O38" i="23"/>
  <c r="K38" i="23"/>
  <c r="Q38" i="23" s="1"/>
  <c r="O90" i="23"/>
  <c r="K90" i="23"/>
  <c r="Q90" i="23" s="1"/>
  <c r="O100" i="23"/>
  <c r="K100" i="23"/>
  <c r="R100" i="23" s="1"/>
  <c r="O6" i="23"/>
  <c r="K6" i="23"/>
  <c r="R6" i="23" s="1"/>
  <c r="O53" i="23"/>
  <c r="K53" i="23"/>
  <c r="N53" i="23" s="1"/>
  <c r="O94" i="23"/>
  <c r="K94" i="23"/>
  <c r="R94" i="23" s="1"/>
  <c r="O61" i="23"/>
  <c r="K61" i="23"/>
  <c r="N61" i="23" s="1"/>
  <c r="O41" i="23"/>
  <c r="K41" i="23"/>
  <c r="N41" i="23" s="1"/>
  <c r="O18" i="23"/>
  <c r="K18" i="23"/>
  <c r="Q18" i="23" s="1"/>
  <c r="O256" i="23"/>
  <c r="K256" i="23"/>
  <c r="Q256" i="23" s="1"/>
  <c r="S138" i="23" l="1"/>
  <c r="S34" i="20"/>
  <c r="S108" i="20"/>
  <c r="S122" i="23"/>
  <c r="S137" i="23"/>
  <c r="R107" i="23"/>
  <c r="S140" i="23"/>
  <c r="Q107" i="23"/>
  <c r="N377" i="20"/>
  <c r="S321" i="20"/>
  <c r="N120" i="20"/>
  <c r="Q228" i="20"/>
  <c r="S228" i="20" s="1"/>
  <c r="S136" i="20"/>
  <c r="Q227" i="20"/>
  <c r="S227" i="20" s="1"/>
  <c r="N106" i="20"/>
  <c r="Q109" i="20"/>
  <c r="Q106" i="20"/>
  <c r="S106" i="20" s="1"/>
  <c r="S380" i="20"/>
  <c r="Q191" i="20"/>
  <c r="Q204" i="20"/>
  <c r="N375" i="20"/>
  <c r="Q376" i="20"/>
  <c r="N390" i="20"/>
  <c r="R109" i="20"/>
  <c r="R177" i="20"/>
  <c r="S177" i="20" s="1"/>
  <c r="N177" i="20"/>
  <c r="R255" i="20"/>
  <c r="S255" i="20" s="1"/>
  <c r="R217" i="20"/>
  <c r="S217" i="20" s="1"/>
  <c r="N217" i="20"/>
  <c r="Q379" i="20"/>
  <c r="R379" i="20"/>
  <c r="Q183" i="20"/>
  <c r="R183" i="20"/>
  <c r="Q378" i="20"/>
  <c r="R378" i="20"/>
  <c r="Q377" i="20"/>
  <c r="S377" i="20" s="1"/>
  <c r="R5" i="20"/>
  <c r="S5" i="20" s="1"/>
  <c r="Q300" i="20"/>
  <c r="S300" i="20" s="1"/>
  <c r="Q299" i="20"/>
  <c r="S299" i="20" s="1"/>
  <c r="R243" i="20"/>
  <c r="S243" i="20" s="1"/>
  <c r="Q120" i="20"/>
  <c r="S120" i="20" s="1"/>
  <c r="N194" i="20"/>
  <c r="Q202" i="20"/>
  <c r="Q197" i="20"/>
  <c r="Q196" i="20"/>
  <c r="Q319" i="20"/>
  <c r="Q389" i="20"/>
  <c r="Q390" i="20"/>
  <c r="S390" i="20" s="1"/>
  <c r="R105" i="20"/>
  <c r="S105" i="20" s="1"/>
  <c r="N105" i="20"/>
  <c r="R389" i="20"/>
  <c r="R320" i="20"/>
  <c r="S320" i="20" s="1"/>
  <c r="R376" i="20"/>
  <c r="N320" i="20"/>
  <c r="R319" i="20"/>
  <c r="Q375" i="20"/>
  <c r="S375" i="20" s="1"/>
  <c r="R204" i="20"/>
  <c r="R197" i="20"/>
  <c r="R196" i="20"/>
  <c r="Q203" i="20"/>
  <c r="R203" i="20"/>
  <c r="R202" i="20"/>
  <c r="Q194" i="20"/>
  <c r="S194" i="20" s="1"/>
  <c r="R191" i="20"/>
  <c r="Q195" i="20"/>
  <c r="R195" i="20"/>
  <c r="Q373" i="20"/>
  <c r="R373" i="20"/>
  <c r="R180" i="20"/>
  <c r="S180" i="20" s="1"/>
  <c r="N180" i="20"/>
  <c r="Q369" i="20"/>
  <c r="Q371" i="20"/>
  <c r="N372" i="20"/>
  <c r="R371" i="20"/>
  <c r="R372" i="20"/>
  <c r="S372" i="20" s="1"/>
  <c r="R369" i="20"/>
  <c r="N367" i="20"/>
  <c r="Q368" i="20"/>
  <c r="R367" i="20"/>
  <c r="S367" i="20" s="1"/>
  <c r="R368" i="20"/>
  <c r="Q167" i="20"/>
  <c r="R167" i="20"/>
  <c r="R166" i="20"/>
  <c r="S166" i="20" s="1"/>
  <c r="N166" i="20"/>
  <c r="N59" i="23"/>
  <c r="N55" i="23"/>
  <c r="Q27" i="23"/>
  <c r="Q69" i="23"/>
  <c r="R69" i="23"/>
  <c r="N19" i="23"/>
  <c r="Q64" i="23"/>
  <c r="R64" i="23"/>
  <c r="N63" i="23"/>
  <c r="Q63" i="23"/>
  <c r="S63" i="23" s="1"/>
  <c r="Q29" i="23"/>
  <c r="N112" i="23"/>
  <c r="Q113" i="23"/>
  <c r="N97" i="23"/>
  <c r="Q116" i="23"/>
  <c r="Q5" i="23"/>
  <c r="Q67" i="23"/>
  <c r="Q30" i="23"/>
  <c r="N110" i="23"/>
  <c r="Q111" i="23"/>
  <c r="Q97" i="23"/>
  <c r="S97" i="23" s="1"/>
  <c r="N78" i="23"/>
  <c r="N117" i="23"/>
  <c r="Q56" i="23"/>
  <c r="R56" i="23"/>
  <c r="Q55" i="23"/>
  <c r="S55" i="23" s="1"/>
  <c r="N31" i="23"/>
  <c r="R30" i="23"/>
  <c r="R31" i="23"/>
  <c r="S31" i="23" s="1"/>
  <c r="Q19" i="23"/>
  <c r="S19" i="23" s="1"/>
  <c r="Q117" i="23"/>
  <c r="S117" i="23" s="1"/>
  <c r="R116" i="23"/>
  <c r="R115" i="23"/>
  <c r="S115" i="23" s="1"/>
  <c r="N115" i="23"/>
  <c r="Q78" i="23"/>
  <c r="S78" i="23" s="1"/>
  <c r="Q98" i="23"/>
  <c r="R98" i="23"/>
  <c r="R114" i="23"/>
  <c r="S114" i="23" s="1"/>
  <c r="N114" i="23"/>
  <c r="R113" i="23"/>
  <c r="Q112" i="23"/>
  <c r="S112" i="23" s="1"/>
  <c r="R111" i="23"/>
  <c r="Q110" i="23"/>
  <c r="S110" i="23" s="1"/>
  <c r="Q59" i="23"/>
  <c r="S59" i="23" s="1"/>
  <c r="R67" i="23"/>
  <c r="R27" i="23"/>
  <c r="R26" i="23"/>
  <c r="S26" i="23" s="1"/>
  <c r="N26" i="23"/>
  <c r="Q108" i="23"/>
  <c r="R108" i="23"/>
  <c r="N68" i="23"/>
  <c r="N104" i="23"/>
  <c r="N35" i="23"/>
  <c r="Q34" i="23"/>
  <c r="Q35" i="23"/>
  <c r="S35" i="23" s="1"/>
  <c r="N103" i="23"/>
  <c r="Q104" i="23"/>
  <c r="S104" i="23" s="1"/>
  <c r="Q103" i="23"/>
  <c r="S103" i="23" s="1"/>
  <c r="R106" i="23"/>
  <c r="S106" i="23" s="1"/>
  <c r="N106" i="23"/>
  <c r="Q68" i="23"/>
  <c r="S68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4" i="23"/>
  <c r="Q53" i="23"/>
  <c r="Q61" i="23"/>
  <c r="Q94" i="23"/>
  <c r="S94" i="23" s="1"/>
  <c r="R76" i="23"/>
  <c r="S76" i="23" s="1"/>
  <c r="N76" i="23"/>
  <c r="R39" i="23"/>
  <c r="S39" i="23" s="1"/>
  <c r="N39" i="23"/>
  <c r="R38" i="23"/>
  <c r="S38" i="23" s="1"/>
  <c r="N38" i="23"/>
  <c r="R90" i="23"/>
  <c r="S90" i="23" s="1"/>
  <c r="N90" i="23"/>
  <c r="N100" i="23"/>
  <c r="Q100" i="23"/>
  <c r="S100" i="23" s="1"/>
  <c r="R53" i="23"/>
  <c r="R61" i="23"/>
  <c r="R41" i="23"/>
  <c r="R18" i="23"/>
  <c r="S18" i="23" s="1"/>
  <c r="N18" i="23"/>
  <c r="R256" i="23"/>
  <c r="S256" i="23" s="1"/>
  <c r="N256" i="23"/>
  <c r="O181" i="20"/>
  <c r="K181" i="20"/>
  <c r="R181" i="20" s="1"/>
  <c r="O201" i="20"/>
  <c r="K201" i="20"/>
  <c r="Q201" i="20" s="1"/>
  <c r="O190" i="20"/>
  <c r="K190" i="20"/>
  <c r="Q190" i="20" s="1"/>
  <c r="O118" i="20"/>
  <c r="K118" i="20"/>
  <c r="N118" i="20" s="1"/>
  <c r="O189" i="20"/>
  <c r="K189" i="20"/>
  <c r="N189" i="20" s="1"/>
  <c r="O165" i="20"/>
  <c r="K165" i="20"/>
  <c r="R165" i="20" s="1"/>
  <c r="O119" i="20"/>
  <c r="K119" i="20"/>
  <c r="Q119" i="20" s="1"/>
  <c r="O179" i="20"/>
  <c r="K179" i="20"/>
  <c r="N179" i="20" s="1"/>
  <c r="O188" i="20"/>
  <c r="K188" i="20"/>
  <c r="N188" i="20" s="1"/>
  <c r="O187" i="20"/>
  <c r="K187" i="20"/>
  <c r="N187" i="20" s="1"/>
  <c r="O178" i="20"/>
  <c r="K178" i="20"/>
  <c r="Q178" i="20" s="1"/>
  <c r="O186" i="20"/>
  <c r="K186" i="20"/>
  <c r="R186" i="20" s="1"/>
  <c r="O66" i="20"/>
  <c r="K66" i="20"/>
  <c r="Q66" i="20" s="1"/>
  <c r="O67" i="20"/>
  <c r="K67" i="20"/>
  <c r="R67" i="20" s="1"/>
  <c r="O174" i="20"/>
  <c r="K174" i="20"/>
  <c r="N174" i="20" s="1"/>
  <c r="O185" i="20"/>
  <c r="K185" i="20"/>
  <c r="Q185" i="20" s="1"/>
  <c r="S27" i="23" l="1"/>
  <c r="S191" i="20"/>
  <c r="S109" i="20"/>
  <c r="S29" i="23"/>
  <c r="S183" i="20"/>
  <c r="S34" i="23"/>
  <c r="S107" i="23"/>
  <c r="S113" i="23"/>
  <c r="S116" i="23"/>
  <c r="S30" i="23"/>
  <c r="S69" i="23"/>
  <c r="S204" i="20"/>
  <c r="S389" i="20"/>
  <c r="S376" i="20"/>
  <c r="S196" i="20"/>
  <c r="S197" i="20"/>
  <c r="S203" i="20"/>
  <c r="S379" i="20"/>
  <c r="S202" i="20"/>
  <c r="S319" i="20"/>
  <c r="S378" i="20"/>
  <c r="S195" i="20"/>
  <c r="S373" i="20"/>
  <c r="S369" i="20"/>
  <c r="S368" i="20"/>
  <c r="S371" i="20"/>
  <c r="S167" i="20"/>
  <c r="S108" i="23"/>
  <c r="S111" i="23"/>
  <c r="S64" i="23"/>
  <c r="S98" i="23"/>
  <c r="S56" i="23"/>
  <c r="S61" i="23"/>
  <c r="S5" i="23"/>
  <c r="S67" i="23"/>
  <c r="S41" i="23"/>
  <c r="S53" i="23"/>
  <c r="Q188" i="20"/>
  <c r="Q187" i="20"/>
  <c r="Q189" i="20"/>
  <c r="N181" i="20"/>
  <c r="Q181" i="20"/>
  <c r="S181" i="20" s="1"/>
  <c r="Q179" i="20"/>
  <c r="Q165" i="20"/>
  <c r="S165" i="20" s="1"/>
  <c r="Q118" i="20"/>
  <c r="R201" i="20"/>
  <c r="S201" i="20" s="1"/>
  <c r="N201" i="20"/>
  <c r="R190" i="20"/>
  <c r="S190" i="20" s="1"/>
  <c r="N190" i="20"/>
  <c r="R118" i="20"/>
  <c r="R189" i="20"/>
  <c r="N165" i="20"/>
  <c r="R119" i="20"/>
  <c r="S119" i="20" s="1"/>
  <c r="N119" i="20"/>
  <c r="R179" i="20"/>
  <c r="R188" i="20"/>
  <c r="R187" i="20"/>
  <c r="R178" i="20"/>
  <c r="S178" i="20" s="1"/>
  <c r="N178" i="20"/>
  <c r="N186" i="20"/>
  <c r="Q186" i="20"/>
  <c r="S186" i="20" s="1"/>
  <c r="R66" i="20"/>
  <c r="S66" i="20" s="1"/>
  <c r="N66" i="20"/>
  <c r="N67" i="20"/>
  <c r="Q67" i="20"/>
  <c r="S67" i="20" s="1"/>
  <c r="Q174" i="20"/>
  <c r="R174" i="20"/>
  <c r="R185" i="20"/>
  <c r="S185" i="20" s="1"/>
  <c r="N185" i="20"/>
  <c r="O217" i="23"/>
  <c r="K217" i="23"/>
  <c r="R217" i="23" s="1"/>
  <c r="O243" i="23"/>
  <c r="K243" i="23"/>
  <c r="R243" i="23" s="1"/>
  <c r="O242" i="23"/>
  <c r="K242" i="23"/>
  <c r="R242" i="23" s="1"/>
  <c r="O238" i="23"/>
  <c r="K238" i="23"/>
  <c r="R238" i="23" s="1"/>
  <c r="O234" i="23"/>
  <c r="K234" i="23"/>
  <c r="R234" i="23" s="1"/>
  <c r="O228" i="23"/>
  <c r="K228" i="23"/>
  <c r="R228" i="23" s="1"/>
  <c r="O216" i="23"/>
  <c r="K216" i="23"/>
  <c r="R216" i="23" s="1"/>
  <c r="O215" i="23"/>
  <c r="K215" i="23"/>
  <c r="R215" i="23" s="1"/>
  <c r="O210" i="23"/>
  <c r="K210" i="23"/>
  <c r="R210" i="23" s="1"/>
  <c r="O260" i="20"/>
  <c r="K260" i="20"/>
  <c r="R260" i="20" s="1"/>
  <c r="O278" i="20"/>
  <c r="K278" i="20"/>
  <c r="R278" i="20" s="1"/>
  <c r="O277" i="20"/>
  <c r="K277" i="20"/>
  <c r="R277" i="20" s="1"/>
  <c r="O252" i="20"/>
  <c r="K252" i="20"/>
  <c r="R252" i="20" s="1"/>
  <c r="O16" i="20"/>
  <c r="K16" i="20"/>
  <c r="R16" i="20" s="1"/>
  <c r="O251" i="20"/>
  <c r="K251" i="20"/>
  <c r="R251" i="20" s="1"/>
  <c r="O263" i="20"/>
  <c r="K263" i="20"/>
  <c r="R263" i="20" s="1"/>
  <c r="O87" i="20"/>
  <c r="K87" i="20"/>
  <c r="R87" i="20" s="1"/>
  <c r="O258" i="20"/>
  <c r="K258" i="20"/>
  <c r="R258" i="20" s="1"/>
  <c r="O76" i="20"/>
  <c r="K76" i="20"/>
  <c r="R76" i="20" s="1"/>
  <c r="S188" i="20" l="1"/>
  <c r="S189" i="20"/>
  <c r="T369" i="20"/>
  <c r="T373" i="20"/>
  <c r="Q217" i="23"/>
  <c r="S217" i="23" s="1"/>
  <c r="S187" i="20"/>
  <c r="S179" i="20"/>
  <c r="S118" i="20"/>
  <c r="S174" i="20"/>
  <c r="Q238" i="23"/>
  <c r="S238" i="23" s="1"/>
  <c r="Q242" i="23"/>
  <c r="S242" i="23" s="1"/>
  <c r="Q263" i="20"/>
  <c r="S263" i="20" s="1"/>
  <c r="Q87" i="20"/>
  <c r="S87" i="20" s="1"/>
  <c r="Q243" i="23"/>
  <c r="S243" i="23" s="1"/>
  <c r="Q234" i="23"/>
  <c r="S234" i="23" s="1"/>
  <c r="Q215" i="23"/>
  <c r="S215" i="23" s="1"/>
  <c r="Q228" i="23"/>
  <c r="S228" i="23" s="1"/>
  <c r="Q216" i="23"/>
  <c r="S216" i="23" s="1"/>
  <c r="Q210" i="23"/>
  <c r="S210" i="23" s="1"/>
  <c r="Q260" i="20"/>
  <c r="S260" i="20" s="1"/>
  <c r="Q278" i="20"/>
  <c r="S278" i="20" s="1"/>
  <c r="Q277" i="20"/>
  <c r="S277" i="20" s="1"/>
  <c r="Q252" i="20"/>
  <c r="S252" i="20" s="1"/>
  <c r="Q16" i="20"/>
  <c r="S16" i="20" s="1"/>
  <c r="Q251" i="20"/>
  <c r="S251" i="20" s="1"/>
  <c r="Q258" i="20"/>
  <c r="S258" i="20" s="1"/>
  <c r="Q76" i="20"/>
  <c r="S76" i="20" s="1"/>
  <c r="O242" i="20"/>
  <c r="K242" i="20"/>
  <c r="R242" i="20" s="1"/>
  <c r="O198" i="23"/>
  <c r="K198" i="23"/>
  <c r="Q198" i="23" s="1"/>
  <c r="O173" i="23"/>
  <c r="K173" i="23"/>
  <c r="Q173" i="23" s="1"/>
  <c r="O172" i="23"/>
  <c r="K172" i="23"/>
  <c r="Q172" i="23" s="1"/>
  <c r="O171" i="23"/>
  <c r="K171" i="23"/>
  <c r="Q171" i="23" s="1"/>
  <c r="O170" i="23"/>
  <c r="K170" i="23"/>
  <c r="R170" i="23" s="1"/>
  <c r="O157" i="23"/>
  <c r="K157" i="23"/>
  <c r="Q157" i="23" s="1"/>
  <c r="O156" i="23"/>
  <c r="K156" i="23"/>
  <c r="R156" i="23" s="1"/>
  <c r="O167" i="23"/>
  <c r="K167" i="23"/>
  <c r="Q167" i="23" s="1"/>
  <c r="O166" i="23"/>
  <c r="K166" i="23"/>
  <c r="R166" i="23" s="1"/>
  <c r="O165" i="23"/>
  <c r="K165" i="23"/>
  <c r="Q165" i="23" s="1"/>
  <c r="O164" i="23"/>
  <c r="K164" i="23"/>
  <c r="Q164" i="23" s="1"/>
  <c r="O159" i="23"/>
  <c r="K159" i="23"/>
  <c r="Q159" i="23" s="1"/>
  <c r="O158" i="23"/>
  <c r="K158" i="23"/>
  <c r="R158" i="23" s="1"/>
  <c r="O99" i="20"/>
  <c r="K99" i="20"/>
  <c r="R99" i="20" s="1"/>
  <c r="O100" i="20"/>
  <c r="K100" i="20"/>
  <c r="R100" i="20" s="1"/>
  <c r="O98" i="20"/>
  <c r="K98" i="20"/>
  <c r="R98" i="20" s="1"/>
  <c r="O97" i="20"/>
  <c r="K97" i="20"/>
  <c r="R97" i="20" s="1"/>
  <c r="O226" i="20"/>
  <c r="K226" i="20"/>
  <c r="R226" i="20" s="1"/>
  <c r="O225" i="20"/>
  <c r="K225" i="20"/>
  <c r="R225" i="20" s="1"/>
  <c r="O224" i="20"/>
  <c r="K224" i="20"/>
  <c r="R224" i="20" s="1"/>
  <c r="O223" i="20"/>
  <c r="K223" i="20"/>
  <c r="R223" i="20" s="1"/>
  <c r="O294" i="20"/>
  <c r="K294" i="20"/>
  <c r="R294" i="20" s="1"/>
  <c r="O295" i="20"/>
  <c r="K295" i="20"/>
  <c r="R295" i="20" s="1"/>
  <c r="O222" i="20"/>
  <c r="K222" i="20"/>
  <c r="R222" i="20" s="1"/>
  <c r="O221" i="20"/>
  <c r="K221" i="20"/>
  <c r="R221" i="20" s="1"/>
  <c r="K248" i="20"/>
  <c r="Q248" i="20" s="1"/>
  <c r="O248" i="20"/>
  <c r="R165" i="23" l="1"/>
  <c r="S165" i="23" s="1"/>
  <c r="R173" i="23"/>
  <c r="R172" i="23"/>
  <c r="S172" i="23" s="1"/>
  <c r="R164" i="23"/>
  <c r="S164" i="23" s="1"/>
  <c r="R157" i="23"/>
  <c r="S157" i="23" s="1"/>
  <c r="S173" i="23"/>
  <c r="R159" i="23"/>
  <c r="S159" i="23" s="1"/>
  <c r="R198" i="23"/>
  <c r="S198" i="23" s="1"/>
  <c r="Q242" i="20"/>
  <c r="S242" i="20" s="1"/>
  <c r="Q170" i="23"/>
  <c r="S170" i="23" s="1"/>
  <c r="R171" i="23"/>
  <c r="S171" i="23" s="1"/>
  <c r="Q156" i="23"/>
  <c r="S156" i="23" s="1"/>
  <c r="R167" i="23"/>
  <c r="S167" i="23" s="1"/>
  <c r="Q158" i="23"/>
  <c r="S158" i="23" s="1"/>
  <c r="Q166" i="23"/>
  <c r="S166" i="23" s="1"/>
  <c r="Q99" i="20"/>
  <c r="S99" i="20" s="1"/>
  <c r="Q100" i="20"/>
  <c r="S100" i="20" s="1"/>
  <c r="Q98" i="20"/>
  <c r="S98" i="20" s="1"/>
  <c r="Q97" i="20"/>
  <c r="S97" i="20" s="1"/>
  <c r="Q226" i="20"/>
  <c r="S226" i="20" s="1"/>
  <c r="Q225" i="20"/>
  <c r="S225" i="20" s="1"/>
  <c r="Q224" i="20"/>
  <c r="S224" i="20" s="1"/>
  <c r="Q223" i="20"/>
  <c r="S223" i="20" s="1"/>
  <c r="Q294" i="20"/>
  <c r="S294" i="20" s="1"/>
  <c r="Q295" i="20"/>
  <c r="S295" i="20" s="1"/>
  <c r="Q222" i="20"/>
  <c r="S222" i="20" s="1"/>
  <c r="Q221" i="20"/>
  <c r="S221" i="20" s="1"/>
  <c r="R248" i="20"/>
  <c r="S248" i="20" s="1"/>
  <c r="O365" i="20"/>
  <c r="K365" i="20"/>
  <c r="Q365" i="20" s="1"/>
  <c r="R365" i="20" l="1"/>
  <c r="S365" i="20" s="1"/>
  <c r="T365" i="20" s="1"/>
  <c r="O353" i="20"/>
  <c r="K353" i="20"/>
  <c r="N353" i="20" s="1"/>
  <c r="O292" i="20"/>
  <c r="K292" i="20"/>
  <c r="Q292" i="20" s="1"/>
  <c r="O336" i="20"/>
  <c r="K336" i="20"/>
  <c r="R336" i="20" s="1"/>
  <c r="S336" i="20" s="1"/>
  <c r="O335" i="20"/>
  <c r="K335" i="20"/>
  <c r="R335" i="20" s="1"/>
  <c r="Q353" i="20" l="1"/>
  <c r="R353" i="20"/>
  <c r="R292" i="20"/>
  <c r="S292" i="20" s="1"/>
  <c r="Q335" i="20"/>
  <c r="S335" i="20" s="1"/>
  <c r="O264" i="20"/>
  <c r="K264" i="20"/>
  <c r="R264" i="20" s="1"/>
  <c r="O24" i="20"/>
  <c r="K24" i="20"/>
  <c r="Q24" i="20" s="1"/>
  <c r="O352" i="20"/>
  <c r="K352" i="20"/>
  <c r="R352" i="20" s="1"/>
  <c r="O291" i="20"/>
  <c r="K291" i="20"/>
  <c r="O290" i="20"/>
  <c r="K290" i="20"/>
  <c r="R290" i="20" s="1"/>
  <c r="O312" i="20"/>
  <c r="K312" i="20"/>
  <c r="R312" i="20" s="1"/>
  <c r="O311" i="20"/>
  <c r="K311" i="20"/>
  <c r="R311" i="20" s="1"/>
  <c r="O383" i="20"/>
  <c r="K383" i="20"/>
  <c r="R383" i="20" s="1"/>
  <c r="O310" i="20"/>
  <c r="K310" i="20"/>
  <c r="R310" i="20" s="1"/>
  <c r="O309" i="20"/>
  <c r="K309" i="20"/>
  <c r="R309" i="20" s="1"/>
  <c r="O351" i="20"/>
  <c r="K351" i="20"/>
  <c r="R351" i="20" s="1"/>
  <c r="O323" i="20"/>
  <c r="K323" i="20"/>
  <c r="R323" i="20" s="1"/>
  <c r="O322" i="20"/>
  <c r="K322" i="20"/>
  <c r="R322" i="20" s="1"/>
  <c r="O121" i="20"/>
  <c r="K121" i="20"/>
  <c r="R121" i="20" s="1"/>
  <c r="O334" i="20"/>
  <c r="K334" i="20"/>
  <c r="R334" i="20" s="1"/>
  <c r="O324" i="20"/>
  <c r="K324" i="20"/>
  <c r="R324" i="20" s="1"/>
  <c r="O350" i="20"/>
  <c r="K350" i="20"/>
  <c r="R350" i="20" s="1"/>
  <c r="O355" i="20"/>
  <c r="K355" i="20"/>
  <c r="N355" i="20" s="1"/>
  <c r="O354" i="20"/>
  <c r="K354" i="20"/>
  <c r="N354" i="20" s="1"/>
  <c r="O219" i="20"/>
  <c r="K219" i="20"/>
  <c r="R219" i="20" s="1"/>
  <c r="O337" i="20"/>
  <c r="K337" i="20"/>
  <c r="R337" i="20" s="1"/>
  <c r="O218" i="20"/>
  <c r="K218" i="20"/>
  <c r="Q218" i="20" s="1"/>
  <c r="S353" i="20" l="1"/>
  <c r="Q264" i="20"/>
  <c r="S264" i="20" s="1"/>
  <c r="Q312" i="20"/>
  <c r="S312" i="20" s="1"/>
  <c r="Q334" i="20"/>
  <c r="S334" i="20" s="1"/>
  <c r="Q322" i="20"/>
  <c r="S322" i="20" s="1"/>
  <c r="Q121" i="20"/>
  <c r="S121" i="20" s="1"/>
  <c r="R24" i="20"/>
  <c r="S24" i="20" s="1"/>
  <c r="N24" i="20"/>
  <c r="Q311" i="20"/>
  <c r="S311" i="20" s="1"/>
  <c r="R291" i="20"/>
  <c r="S291" i="20" s="1"/>
  <c r="N352" i="20"/>
  <c r="Q352" i="20"/>
  <c r="S352" i="20" s="1"/>
  <c r="Q290" i="20"/>
  <c r="S290" i="20" s="1"/>
  <c r="Q383" i="20"/>
  <c r="S383" i="20" s="1"/>
  <c r="Q310" i="20"/>
  <c r="S310" i="20" s="1"/>
  <c r="Q309" i="20"/>
  <c r="S309" i="20" s="1"/>
  <c r="Q351" i="20"/>
  <c r="S351" i="20" s="1"/>
  <c r="Q323" i="20"/>
  <c r="S323" i="20" s="1"/>
  <c r="Q324" i="20"/>
  <c r="S324" i="20" s="1"/>
  <c r="Q350" i="20"/>
  <c r="S350" i="20" s="1"/>
  <c r="R355" i="20"/>
  <c r="Q355" i="20"/>
  <c r="Q354" i="20"/>
  <c r="R354" i="20"/>
  <c r="N219" i="20"/>
  <c r="Q219" i="20"/>
  <c r="S219" i="20" s="1"/>
  <c r="Q337" i="20"/>
  <c r="S337" i="20" s="1"/>
  <c r="R218" i="20"/>
  <c r="S218" i="20" s="1"/>
  <c r="N218" i="20"/>
  <c r="O362" i="20"/>
  <c r="K362" i="20"/>
  <c r="R362" i="20" s="1"/>
  <c r="O361" i="20"/>
  <c r="K361" i="20"/>
  <c r="N361" i="20" s="1"/>
  <c r="N362" i="20" l="1"/>
  <c r="Q361" i="20"/>
  <c r="Q362" i="20"/>
  <c r="S362" i="20" s="1"/>
  <c r="S355" i="20"/>
  <c r="S354" i="20"/>
  <c r="R361" i="20"/>
  <c r="O215" i="20"/>
  <c r="K215" i="20"/>
  <c r="R215" i="20" s="1"/>
  <c r="O210" i="20"/>
  <c r="K210" i="20"/>
  <c r="Q210" i="20" s="1"/>
  <c r="S361" i="20" l="1"/>
  <c r="Q215" i="20"/>
  <c r="S215" i="20" s="1"/>
  <c r="R210" i="20"/>
  <c r="S210" i="20" s="1"/>
  <c r="N210" i="20"/>
  <c r="O23" i="23"/>
  <c r="K23" i="23"/>
  <c r="O21" i="23"/>
  <c r="K21" i="23"/>
  <c r="R21" i="23" s="1"/>
  <c r="O44" i="23"/>
  <c r="K44" i="23"/>
  <c r="R44" i="23" s="1"/>
  <c r="O262" i="23"/>
  <c r="K262" i="23"/>
  <c r="Q262" i="23" s="1"/>
  <c r="O261" i="23"/>
  <c r="K261" i="23"/>
  <c r="O260" i="23"/>
  <c r="K260" i="23"/>
  <c r="R260" i="23" s="1"/>
  <c r="O259" i="23"/>
  <c r="K259" i="23"/>
  <c r="R259" i="23" s="1"/>
  <c r="O258" i="23"/>
  <c r="K258" i="23"/>
  <c r="R258" i="23" s="1"/>
  <c r="O257" i="23"/>
  <c r="K257" i="23"/>
  <c r="O66" i="23"/>
  <c r="K66" i="23"/>
  <c r="R66" i="23" s="1"/>
  <c r="O65" i="23"/>
  <c r="K65" i="23"/>
  <c r="R65" i="23" s="1"/>
  <c r="O308" i="23"/>
  <c r="K308" i="23"/>
  <c r="Q308" i="23" s="1"/>
  <c r="O307" i="23"/>
  <c r="K307" i="23"/>
  <c r="O8" i="23"/>
  <c r="K8" i="23"/>
  <c r="R8" i="23" s="1"/>
  <c r="O7" i="23"/>
  <c r="K7" i="23"/>
  <c r="R7" i="23" s="1"/>
  <c r="O143" i="23"/>
  <c r="K143" i="23"/>
  <c r="R143" i="23" s="1"/>
  <c r="O142" i="23"/>
  <c r="K142" i="23"/>
  <c r="O141" i="23"/>
  <c r="K141" i="23"/>
  <c r="R141" i="23" s="1"/>
  <c r="O251" i="23"/>
  <c r="K251" i="23"/>
  <c r="R251" i="23" s="1"/>
  <c r="O250" i="23"/>
  <c r="K250" i="23"/>
  <c r="Q250" i="23" s="1"/>
  <c r="O306" i="23"/>
  <c r="K306" i="23"/>
  <c r="R306" i="23" s="1"/>
  <c r="O305" i="23"/>
  <c r="K305" i="23"/>
  <c r="O304" i="23"/>
  <c r="K304" i="23"/>
  <c r="R304" i="23" s="1"/>
  <c r="O303" i="23"/>
  <c r="K303" i="23"/>
  <c r="R303" i="23" s="1"/>
  <c r="O302" i="23"/>
  <c r="K302" i="23"/>
  <c r="R302" i="23" s="1"/>
  <c r="O301" i="23"/>
  <c r="K301" i="23"/>
  <c r="O300" i="23"/>
  <c r="K300" i="23"/>
  <c r="R300" i="23" s="1"/>
  <c r="O299" i="23"/>
  <c r="K299" i="23"/>
  <c r="R299" i="23" s="1"/>
  <c r="O298" i="23"/>
  <c r="K298" i="23"/>
  <c r="R298" i="23" s="1"/>
  <c r="O46" i="23"/>
  <c r="K46" i="23"/>
  <c r="O62" i="23"/>
  <c r="K62" i="23"/>
  <c r="R62" i="23" s="1"/>
  <c r="O25" i="23"/>
  <c r="K25" i="23"/>
  <c r="R25" i="23" s="1"/>
  <c r="O47" i="23"/>
  <c r="K47" i="23"/>
  <c r="Q47" i="23" s="1"/>
  <c r="O249" i="23"/>
  <c r="K249" i="23"/>
  <c r="O248" i="23"/>
  <c r="K248" i="23"/>
  <c r="R248" i="23" s="1"/>
  <c r="O247" i="23"/>
  <c r="K247" i="23"/>
  <c r="R247" i="23" s="1"/>
  <c r="O246" i="23"/>
  <c r="K246" i="23"/>
  <c r="R246" i="23" s="1"/>
  <c r="O22" i="23"/>
  <c r="K22" i="23"/>
  <c r="O45" i="23"/>
  <c r="K45" i="23"/>
  <c r="R45" i="23" s="1"/>
  <c r="O20" i="23"/>
  <c r="K20" i="23"/>
  <c r="R20" i="23" s="1"/>
  <c r="O233" i="23"/>
  <c r="K233" i="23"/>
  <c r="R233" i="23" s="1"/>
  <c r="O232" i="23"/>
  <c r="K232" i="23"/>
  <c r="O16" i="23"/>
  <c r="K16" i="23"/>
  <c r="R16" i="23" s="1"/>
  <c r="O221" i="23"/>
  <c r="K221" i="23"/>
  <c r="R221" i="23" s="1"/>
  <c r="O214" i="23"/>
  <c r="K214" i="23"/>
  <c r="R214" i="23" s="1"/>
  <c r="O213" i="23"/>
  <c r="K213" i="23"/>
  <c r="O220" i="23"/>
  <c r="K220" i="23"/>
  <c r="R220" i="23" s="1"/>
  <c r="O209" i="23"/>
  <c r="K209" i="23"/>
  <c r="R209" i="23" s="1"/>
  <c r="O208" i="23"/>
  <c r="K208" i="23"/>
  <c r="Q208" i="23" s="1"/>
  <c r="O49" i="23"/>
  <c r="K49" i="23"/>
  <c r="O73" i="23"/>
  <c r="K73" i="23"/>
  <c r="R73" i="23" s="1"/>
  <c r="O83" i="23"/>
  <c r="K83" i="23"/>
  <c r="O199" i="23"/>
  <c r="K199" i="23"/>
  <c r="Q199" i="23" s="1"/>
  <c r="O189" i="23"/>
  <c r="K189" i="23"/>
  <c r="R189" i="23" s="1"/>
  <c r="O188" i="23"/>
  <c r="K188" i="23"/>
  <c r="Q188" i="23" s="1"/>
  <c r="O187" i="23"/>
  <c r="K187" i="23"/>
  <c r="O186" i="23"/>
  <c r="K186" i="23"/>
  <c r="R186" i="23" s="1"/>
  <c r="O237" i="23"/>
  <c r="K237" i="23"/>
  <c r="R237" i="23" s="1"/>
  <c r="O226" i="23"/>
  <c r="K226" i="23"/>
  <c r="Q226" i="23" s="1"/>
  <c r="O175" i="23"/>
  <c r="K175" i="23"/>
  <c r="O174" i="23"/>
  <c r="K174" i="23"/>
  <c r="R174" i="23" s="1"/>
  <c r="O255" i="23"/>
  <c r="K255" i="23"/>
  <c r="R255" i="23" s="1"/>
  <c r="O254" i="23"/>
  <c r="K254" i="23"/>
  <c r="N254" i="23" s="1"/>
  <c r="O253" i="23"/>
  <c r="K253" i="23"/>
  <c r="R253" i="23" s="1"/>
  <c r="O252" i="23"/>
  <c r="K252" i="23"/>
  <c r="N252" i="23" s="1"/>
  <c r="O297" i="23"/>
  <c r="K297" i="23"/>
  <c r="O296" i="23"/>
  <c r="K296" i="23"/>
  <c r="R296" i="23" s="1"/>
  <c r="O295" i="23"/>
  <c r="K295" i="23"/>
  <c r="Q295" i="23" s="1"/>
  <c r="O294" i="23"/>
  <c r="K294" i="23"/>
  <c r="Q294" i="23" s="1"/>
  <c r="O293" i="23"/>
  <c r="K293" i="23"/>
  <c r="O292" i="23"/>
  <c r="K292" i="23"/>
  <c r="R292" i="23" s="1"/>
  <c r="O291" i="23"/>
  <c r="K291" i="23"/>
  <c r="Q291" i="23" s="1"/>
  <c r="O290" i="23"/>
  <c r="K290" i="23"/>
  <c r="Q290" i="23" s="1"/>
  <c r="O289" i="23"/>
  <c r="K289" i="23"/>
  <c r="R289" i="23" s="1"/>
  <c r="O288" i="23"/>
  <c r="K288" i="23"/>
  <c r="N288" i="23" s="1"/>
  <c r="O287" i="23"/>
  <c r="K287" i="23"/>
  <c r="R287" i="23" s="1"/>
  <c r="O286" i="23"/>
  <c r="K286" i="23"/>
  <c r="R286" i="23" s="1"/>
  <c r="O285" i="23"/>
  <c r="K285" i="23"/>
  <c r="N285" i="23" s="1"/>
  <c r="O13" i="23"/>
  <c r="K13" i="23"/>
  <c r="R13" i="23" s="1"/>
  <c r="O284" i="23"/>
  <c r="K284" i="23"/>
  <c r="N284" i="23" s="1"/>
  <c r="O283" i="23"/>
  <c r="K283" i="23"/>
  <c r="R283" i="23" s="1"/>
  <c r="O32" i="23"/>
  <c r="K32" i="23"/>
  <c r="N32" i="23" s="1"/>
  <c r="O282" i="23"/>
  <c r="K282" i="23"/>
  <c r="R282" i="23" s="1"/>
  <c r="O281" i="23"/>
  <c r="K281" i="23"/>
  <c r="N281" i="23" s="1"/>
  <c r="O280" i="23"/>
  <c r="K280" i="23"/>
  <c r="R280" i="23" s="1"/>
  <c r="O279" i="23"/>
  <c r="K279" i="23"/>
  <c r="N279" i="23" s="1"/>
  <c r="O278" i="23"/>
  <c r="K278" i="23"/>
  <c r="N278" i="23" s="1"/>
  <c r="O277" i="23"/>
  <c r="K277" i="23"/>
  <c r="R277" i="23" s="1"/>
  <c r="O58" i="23"/>
  <c r="K58" i="23"/>
  <c r="R58" i="23" s="1"/>
  <c r="O74" i="23"/>
  <c r="K74" i="23"/>
  <c r="R74" i="23" s="1"/>
  <c r="O84" i="23"/>
  <c r="K84" i="23"/>
  <c r="R84" i="23" s="1"/>
  <c r="O72" i="23"/>
  <c r="K72" i="23"/>
  <c r="R72" i="23" s="1"/>
  <c r="O71" i="23"/>
  <c r="K71" i="23"/>
  <c r="R71" i="23" s="1"/>
  <c r="O51" i="23"/>
  <c r="K51" i="23"/>
  <c r="R51" i="23" s="1"/>
  <c r="O50" i="23"/>
  <c r="K50" i="23"/>
  <c r="R50" i="23" s="1"/>
  <c r="O276" i="23"/>
  <c r="K276" i="23"/>
  <c r="R276" i="23" s="1"/>
  <c r="O275" i="23"/>
  <c r="K275" i="23"/>
  <c r="R275" i="23" s="1"/>
  <c r="O48" i="23"/>
  <c r="K48" i="23"/>
  <c r="R48" i="23" s="1"/>
  <c r="O24" i="23"/>
  <c r="K24" i="23"/>
  <c r="R24" i="23" s="1"/>
  <c r="O274" i="23"/>
  <c r="K274" i="23"/>
  <c r="R274" i="23" s="1"/>
  <c r="O273" i="23"/>
  <c r="K273" i="23"/>
  <c r="R273" i="23" s="1"/>
  <c r="O272" i="23"/>
  <c r="K272" i="23"/>
  <c r="R272" i="23" s="1"/>
  <c r="O271" i="23"/>
  <c r="K271" i="23"/>
  <c r="R271" i="23" s="1"/>
  <c r="O270" i="23"/>
  <c r="K270" i="23"/>
  <c r="R270" i="23" s="1"/>
  <c r="O269" i="23"/>
  <c r="K269" i="23"/>
  <c r="R269" i="23" s="1"/>
  <c r="O96" i="23"/>
  <c r="K96" i="23"/>
  <c r="R96" i="23" s="1"/>
  <c r="O85" i="23"/>
  <c r="K85" i="23"/>
  <c r="R85" i="23" s="1"/>
  <c r="O12" i="23"/>
  <c r="K12" i="23"/>
  <c r="R12" i="23" s="1"/>
  <c r="O33" i="23"/>
  <c r="K33" i="23"/>
  <c r="R33" i="23" s="1"/>
  <c r="O10" i="23"/>
  <c r="K10" i="23"/>
  <c r="R10" i="23" s="1"/>
  <c r="O92" i="23"/>
  <c r="K92" i="23"/>
  <c r="R92" i="23" s="1"/>
  <c r="O81" i="23"/>
  <c r="K81" i="23"/>
  <c r="R81" i="23" s="1"/>
  <c r="O3" i="23"/>
  <c r="K3" i="23"/>
  <c r="R3" i="23" s="1"/>
  <c r="O79" i="23"/>
  <c r="K79" i="23"/>
  <c r="R79" i="23" s="1"/>
  <c r="O268" i="23"/>
  <c r="K268" i="23"/>
  <c r="R268" i="23" s="1"/>
  <c r="O267" i="23"/>
  <c r="K267" i="23"/>
  <c r="R267" i="23" s="1"/>
  <c r="O86" i="23"/>
  <c r="K86" i="23"/>
  <c r="R86" i="23" s="1"/>
  <c r="O95" i="23"/>
  <c r="K95" i="23"/>
  <c r="R95" i="23" s="1"/>
  <c r="O266" i="23"/>
  <c r="K266" i="23"/>
  <c r="R266" i="23" s="1"/>
  <c r="O11" i="23"/>
  <c r="K11" i="23"/>
  <c r="R11" i="23" s="1"/>
  <c r="O265" i="23"/>
  <c r="K265" i="23"/>
  <c r="R265" i="23" s="1"/>
  <c r="O82" i="23"/>
  <c r="K82" i="23"/>
  <c r="R82" i="23" s="1"/>
  <c r="O91" i="23"/>
  <c r="K91" i="23"/>
  <c r="R91" i="23" s="1"/>
  <c r="O80" i="23"/>
  <c r="K80" i="23"/>
  <c r="R80" i="23" s="1"/>
  <c r="O2" i="23"/>
  <c r="K2" i="23"/>
  <c r="R2" i="23" s="1"/>
  <c r="O245" i="23"/>
  <c r="K245" i="23"/>
  <c r="R245" i="23" s="1"/>
  <c r="O244" i="23"/>
  <c r="K244" i="23"/>
  <c r="R244" i="23" s="1"/>
  <c r="O88" i="23"/>
  <c r="K88" i="23"/>
  <c r="N88" i="23" s="1"/>
  <c r="O120" i="23"/>
  <c r="K120" i="23"/>
  <c r="R120" i="23" s="1"/>
  <c r="O147" i="23"/>
  <c r="K147" i="23"/>
  <c r="R147" i="23" s="1"/>
  <c r="O75" i="23"/>
  <c r="K75" i="23"/>
  <c r="Q75" i="23" s="1"/>
  <c r="O57" i="23"/>
  <c r="K57" i="23"/>
  <c r="R57" i="23" s="1"/>
  <c r="O52" i="23"/>
  <c r="K52" i="23"/>
  <c r="Q52" i="23" s="1"/>
  <c r="O70" i="23"/>
  <c r="K70" i="23"/>
  <c r="R70" i="23" s="1"/>
  <c r="O152" i="23"/>
  <c r="K152" i="23"/>
  <c r="R152" i="23" s="1"/>
  <c r="O15" i="23"/>
  <c r="K15" i="23"/>
  <c r="R15" i="23" s="1"/>
  <c r="O36" i="23"/>
  <c r="K36" i="23"/>
  <c r="R36" i="23" s="1"/>
  <c r="O151" i="23"/>
  <c r="K151" i="23"/>
  <c r="R151" i="23" s="1"/>
  <c r="O264" i="23"/>
  <c r="K264" i="23"/>
  <c r="R264" i="23" s="1"/>
  <c r="O150" i="23"/>
  <c r="K150" i="23"/>
  <c r="R150" i="23" s="1"/>
  <c r="O149" i="23"/>
  <c r="K149" i="23"/>
  <c r="R149" i="23" s="1"/>
  <c r="O148" i="23"/>
  <c r="K148" i="23"/>
  <c r="R148" i="23" s="1"/>
  <c r="O9" i="23"/>
  <c r="K9" i="23"/>
  <c r="R9" i="23" s="1"/>
  <c r="O263" i="23"/>
  <c r="K263" i="23"/>
  <c r="R263" i="23" s="1"/>
  <c r="O60" i="23"/>
  <c r="K60" i="23"/>
  <c r="Q60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3" i="23"/>
  <c r="K93" i="23"/>
  <c r="Q93" i="23" s="1"/>
  <c r="O89" i="23"/>
  <c r="K89" i="23"/>
  <c r="R89" i="23" s="1"/>
  <c r="O99" i="23"/>
  <c r="K99" i="23"/>
  <c r="Q99" i="23" s="1"/>
  <c r="O155" i="23"/>
  <c r="K155" i="23"/>
  <c r="R155" i="23" s="1"/>
  <c r="O154" i="23"/>
  <c r="K154" i="23"/>
  <c r="Q154" i="23" s="1"/>
  <c r="O153" i="23"/>
  <c r="K153" i="23"/>
  <c r="R153" i="23" s="1"/>
  <c r="O146" i="23"/>
  <c r="K146" i="23"/>
  <c r="R146" i="23" s="1"/>
  <c r="O145" i="23"/>
  <c r="K145" i="23"/>
  <c r="Q145" i="23" s="1"/>
  <c r="O144" i="23"/>
  <c r="K144" i="23"/>
  <c r="R144" i="23" s="1"/>
  <c r="O359" i="20"/>
  <c r="K359" i="20"/>
  <c r="R359" i="20" s="1"/>
  <c r="O182" i="20"/>
  <c r="K182" i="20"/>
  <c r="R182" i="20" s="1"/>
  <c r="O347" i="20"/>
  <c r="K347" i="20"/>
  <c r="R347" i="20" s="1"/>
  <c r="O346" i="20"/>
  <c r="K346" i="20"/>
  <c r="R346" i="20" s="1"/>
  <c r="O345" i="20"/>
  <c r="K345" i="20"/>
  <c r="Q345" i="20" s="1"/>
  <c r="O344" i="20"/>
  <c r="K344" i="20"/>
  <c r="Q344" i="20" s="1"/>
  <c r="O343" i="20"/>
  <c r="K343" i="20"/>
  <c r="R343" i="20" s="1"/>
  <c r="O342" i="20"/>
  <c r="K342" i="20"/>
  <c r="R342" i="20" s="1"/>
  <c r="O341" i="20"/>
  <c r="K341" i="20"/>
  <c r="R341" i="20" s="1"/>
  <c r="O331" i="20"/>
  <c r="K331" i="20"/>
  <c r="R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6" i="20"/>
  <c r="K326" i="20"/>
  <c r="R326" i="20" s="1"/>
  <c r="O318" i="20"/>
  <c r="K318" i="20"/>
  <c r="Q318" i="20" s="1"/>
  <c r="O317" i="20"/>
  <c r="K317" i="20"/>
  <c r="R317" i="20" s="1"/>
  <c r="O316" i="20"/>
  <c r="K316" i="20"/>
  <c r="R316" i="20" s="1"/>
  <c r="O315" i="20"/>
  <c r="K315" i="20"/>
  <c r="R315" i="20" s="1"/>
  <c r="O314" i="20"/>
  <c r="K314" i="20"/>
  <c r="R314" i="20" s="1"/>
  <c r="O308" i="20"/>
  <c r="K308" i="20"/>
  <c r="R308" i="20" s="1"/>
  <c r="O307" i="20"/>
  <c r="K307" i="20"/>
  <c r="R307" i="20" s="1"/>
  <c r="O287" i="20"/>
  <c r="K287" i="20"/>
  <c r="R287" i="20" s="1"/>
  <c r="O286" i="20"/>
  <c r="K286" i="20"/>
  <c r="R286" i="20" s="1"/>
  <c r="O348" i="20"/>
  <c r="K348" i="20"/>
  <c r="R348" i="20" s="1"/>
  <c r="O349" i="20"/>
  <c r="K349" i="20"/>
  <c r="Q349" i="20" s="1"/>
  <c r="O285" i="20"/>
  <c r="K285" i="20"/>
  <c r="Q285" i="20" s="1"/>
  <c r="O284" i="20"/>
  <c r="K284" i="20"/>
  <c r="R284" i="20" s="1"/>
  <c r="O283" i="20"/>
  <c r="K283" i="20"/>
  <c r="R283" i="20" s="1"/>
  <c r="R83" i="23" l="1"/>
  <c r="N83" i="23"/>
  <c r="R345" i="20"/>
  <c r="S345" i="20" s="1"/>
  <c r="Q327" i="20"/>
  <c r="S327" i="20" s="1"/>
  <c r="R226" i="23"/>
  <c r="S226" i="23" s="1"/>
  <c r="Q70" i="23"/>
  <c r="S70" i="23" s="1"/>
  <c r="Q151" i="23"/>
  <c r="S151" i="23" s="1"/>
  <c r="N152" i="23"/>
  <c r="Q279" i="23"/>
  <c r="R308" i="23"/>
  <c r="S308" i="23" s="1"/>
  <c r="N75" i="23"/>
  <c r="Q147" i="23"/>
  <c r="S147" i="23" s="1"/>
  <c r="Q246" i="23"/>
  <c r="S246" i="23" s="1"/>
  <c r="Q237" i="23"/>
  <c r="S237" i="23" s="1"/>
  <c r="Q306" i="23"/>
  <c r="S306" i="23" s="1"/>
  <c r="N81" i="23"/>
  <c r="Q278" i="23"/>
  <c r="N57" i="23"/>
  <c r="N255" i="23"/>
  <c r="Q263" i="23"/>
  <c r="S263" i="23" s="1"/>
  <c r="Q65" i="23"/>
  <c r="S65" i="23" s="1"/>
  <c r="N54" i="23"/>
  <c r="Q150" i="23"/>
  <c r="S150" i="23" s="1"/>
  <c r="N92" i="23"/>
  <c r="Q10" i="23"/>
  <c r="S10" i="23" s="1"/>
  <c r="R278" i="23"/>
  <c r="Q32" i="23"/>
  <c r="R294" i="23"/>
  <c r="S294" i="23" s="1"/>
  <c r="R47" i="23"/>
  <c r="S47" i="23" s="1"/>
  <c r="Q303" i="23"/>
  <c r="S303" i="23" s="1"/>
  <c r="Q152" i="23"/>
  <c r="S152" i="23" s="1"/>
  <c r="R291" i="23"/>
  <c r="S291" i="23" s="1"/>
  <c r="R208" i="23"/>
  <c r="S208" i="23" s="1"/>
  <c r="Q247" i="23"/>
  <c r="S247" i="23" s="1"/>
  <c r="Q302" i="23"/>
  <c r="S302" i="23" s="1"/>
  <c r="N146" i="23"/>
  <c r="Q2" i="23"/>
  <c r="S2" i="23" s="1"/>
  <c r="N265" i="23"/>
  <c r="N11" i="23"/>
  <c r="Q266" i="23"/>
  <c r="S266" i="23" s="1"/>
  <c r="Q12" i="23"/>
  <c r="S12" i="23" s="1"/>
  <c r="N270" i="23"/>
  <c r="N271" i="23"/>
  <c r="Q272" i="23"/>
  <c r="S272" i="23" s="1"/>
  <c r="Q24" i="23"/>
  <c r="S24" i="23" s="1"/>
  <c r="N50" i="23"/>
  <c r="N51" i="23"/>
  <c r="Q71" i="23"/>
  <c r="S71" i="23" s="1"/>
  <c r="Q285" i="23"/>
  <c r="N289" i="23"/>
  <c r="R290" i="23"/>
  <c r="S290" i="23" s="1"/>
  <c r="Q252" i="23"/>
  <c r="Q83" i="23"/>
  <c r="S83" i="23" s="1"/>
  <c r="Q233" i="23"/>
  <c r="S233" i="23" s="1"/>
  <c r="Q20" i="23"/>
  <c r="S20" i="23" s="1"/>
  <c r="R262" i="23"/>
  <c r="S262" i="23" s="1"/>
  <c r="N263" i="23"/>
  <c r="N9" i="23"/>
  <c r="Q148" i="23"/>
  <c r="S148" i="23" s="1"/>
  <c r="Q57" i="23"/>
  <c r="S57" i="23" s="1"/>
  <c r="Q245" i="23"/>
  <c r="S245" i="23" s="1"/>
  <c r="Q86" i="23"/>
  <c r="S86" i="23" s="1"/>
  <c r="Q81" i="23"/>
  <c r="S81" i="23" s="1"/>
  <c r="Q274" i="23"/>
  <c r="S274" i="23" s="1"/>
  <c r="Q84" i="23"/>
  <c r="S84" i="23" s="1"/>
  <c r="R295" i="23"/>
  <c r="S295" i="23" s="1"/>
  <c r="R188" i="23"/>
  <c r="S188" i="23" s="1"/>
  <c r="R250" i="23"/>
  <c r="S250" i="23" s="1"/>
  <c r="Q258" i="23"/>
  <c r="S258" i="23" s="1"/>
  <c r="Q259" i="23"/>
  <c r="S259" i="23" s="1"/>
  <c r="Q265" i="23"/>
  <c r="S265" i="23" s="1"/>
  <c r="Q270" i="23"/>
  <c r="S270" i="23" s="1"/>
  <c r="Q50" i="23"/>
  <c r="S50" i="23" s="1"/>
  <c r="N82" i="23"/>
  <c r="N79" i="23"/>
  <c r="N269" i="23"/>
  <c r="N275" i="23"/>
  <c r="N277" i="23"/>
  <c r="N282" i="23"/>
  <c r="N153" i="23"/>
  <c r="N40" i="23"/>
  <c r="N150" i="23"/>
  <c r="N36" i="23"/>
  <c r="N70" i="23"/>
  <c r="N245" i="23"/>
  <c r="N2" i="23"/>
  <c r="N80" i="23"/>
  <c r="N86" i="23"/>
  <c r="N267" i="23"/>
  <c r="N12" i="23"/>
  <c r="N85" i="23"/>
  <c r="N274" i="23"/>
  <c r="N24" i="23"/>
  <c r="N48" i="23"/>
  <c r="N84" i="23"/>
  <c r="N74" i="23"/>
  <c r="N287" i="23"/>
  <c r="Q288" i="23"/>
  <c r="N253" i="23"/>
  <c r="Q254" i="23"/>
  <c r="R199" i="23"/>
  <c r="S199" i="23" s="1"/>
  <c r="Q214" i="23"/>
  <c r="S214" i="23" s="1"/>
  <c r="Q221" i="23"/>
  <c r="S221" i="23" s="1"/>
  <c r="Q298" i="23"/>
  <c r="S298" i="23" s="1"/>
  <c r="Q299" i="23"/>
  <c r="S299" i="23" s="1"/>
  <c r="Q143" i="23"/>
  <c r="S143" i="23" s="1"/>
  <c r="Q7" i="23"/>
  <c r="S7" i="23" s="1"/>
  <c r="N37" i="23"/>
  <c r="N15" i="23"/>
  <c r="N120" i="23"/>
  <c r="N91" i="23"/>
  <c r="N268" i="23"/>
  <c r="N3" i="23"/>
  <c r="N96" i="23"/>
  <c r="N276" i="23"/>
  <c r="N58" i="23"/>
  <c r="N13" i="23"/>
  <c r="N264" i="23"/>
  <c r="N151" i="23"/>
  <c r="N144" i="23"/>
  <c r="N155" i="23"/>
  <c r="N89" i="23"/>
  <c r="N148" i="23"/>
  <c r="N149" i="23"/>
  <c r="Q15" i="23"/>
  <c r="S15" i="23" s="1"/>
  <c r="N147" i="23"/>
  <c r="N244" i="23"/>
  <c r="Q91" i="23"/>
  <c r="S91" i="23" s="1"/>
  <c r="N266" i="23"/>
  <c r="N95" i="23"/>
  <c r="Q268" i="23"/>
  <c r="S268" i="23" s="1"/>
  <c r="Q79" i="23"/>
  <c r="S79" i="23" s="1"/>
  <c r="N10" i="23"/>
  <c r="N33" i="23"/>
  <c r="Q96" i="23"/>
  <c r="S96" i="23" s="1"/>
  <c r="N272" i="23"/>
  <c r="N273" i="23"/>
  <c r="Q275" i="23"/>
  <c r="S275" i="23" s="1"/>
  <c r="N71" i="23"/>
  <c r="N72" i="23"/>
  <c r="Q58" i="23"/>
  <c r="S58" i="23" s="1"/>
  <c r="N280" i="23"/>
  <c r="Q281" i="23"/>
  <c r="N283" i="23"/>
  <c r="Q284" i="23"/>
  <c r="N286" i="23"/>
  <c r="Q292" i="23"/>
  <c r="S292" i="23" s="1"/>
  <c r="Q296" i="23"/>
  <c r="S296" i="23" s="1"/>
  <c r="Q189" i="23"/>
  <c r="S189" i="23" s="1"/>
  <c r="Q209" i="23"/>
  <c r="S209" i="23" s="1"/>
  <c r="Q25" i="23"/>
  <c r="S25" i="23" s="1"/>
  <c r="Q251" i="23"/>
  <c r="S251" i="23" s="1"/>
  <c r="Q44" i="23"/>
  <c r="S44" i="23" s="1"/>
  <c r="R154" i="23"/>
  <c r="S154" i="23" s="1"/>
  <c r="R60" i="23"/>
  <c r="S60" i="23" s="1"/>
  <c r="Q144" i="23"/>
  <c r="S144" i="23" s="1"/>
  <c r="N145" i="23"/>
  <c r="Q146" i="23"/>
  <c r="S146" i="23" s="1"/>
  <c r="Q153" i="23"/>
  <c r="S153" i="23" s="1"/>
  <c r="N154" i="23"/>
  <c r="Q155" i="23"/>
  <c r="S155" i="23" s="1"/>
  <c r="N99" i="23"/>
  <c r="Q89" i="23"/>
  <c r="S89" i="23" s="1"/>
  <c r="N93" i="23"/>
  <c r="Q54" i="23"/>
  <c r="S54" i="23" s="1"/>
  <c r="N14" i="23"/>
  <c r="Q37" i="23"/>
  <c r="S37" i="23" s="1"/>
  <c r="N17" i="23"/>
  <c r="Q40" i="23"/>
  <c r="S40" i="23" s="1"/>
  <c r="N60" i="23"/>
  <c r="N52" i="23"/>
  <c r="R99" i="23"/>
  <c r="S99" i="23" s="1"/>
  <c r="R17" i="23"/>
  <c r="S17" i="23" s="1"/>
  <c r="R52" i="23"/>
  <c r="S52" i="23" s="1"/>
  <c r="Q9" i="23"/>
  <c r="S9" i="23" s="1"/>
  <c r="Q149" i="23"/>
  <c r="S149" i="23" s="1"/>
  <c r="Q264" i="23"/>
  <c r="S264" i="23" s="1"/>
  <c r="Q36" i="23"/>
  <c r="S36" i="23" s="1"/>
  <c r="R75" i="23"/>
  <c r="S75" i="23" s="1"/>
  <c r="Q88" i="23"/>
  <c r="R297" i="23"/>
  <c r="Q297" i="23"/>
  <c r="R145" i="23"/>
  <c r="S145" i="23" s="1"/>
  <c r="R93" i="23"/>
  <c r="S93" i="23" s="1"/>
  <c r="R14" i="23"/>
  <c r="S14" i="23" s="1"/>
  <c r="R88" i="23"/>
  <c r="Q120" i="23"/>
  <c r="S120" i="23" s="1"/>
  <c r="R279" i="23"/>
  <c r="R213" i="23"/>
  <c r="Q213" i="23"/>
  <c r="R232" i="23"/>
  <c r="Q232" i="23"/>
  <c r="R22" i="23"/>
  <c r="Q22" i="23"/>
  <c r="R249" i="23"/>
  <c r="Q249" i="23"/>
  <c r="R46" i="23"/>
  <c r="Q46" i="23"/>
  <c r="R301" i="23"/>
  <c r="Q301" i="23"/>
  <c r="R305" i="23"/>
  <c r="Q305" i="23"/>
  <c r="R142" i="23"/>
  <c r="Q142" i="23"/>
  <c r="R307" i="23"/>
  <c r="Q307" i="23"/>
  <c r="R257" i="23"/>
  <c r="Q257" i="23"/>
  <c r="R261" i="23"/>
  <c r="Q261" i="23"/>
  <c r="R23" i="23"/>
  <c r="Q23" i="23"/>
  <c r="Q244" i="23"/>
  <c r="S244" i="23" s="1"/>
  <c r="Q80" i="23"/>
  <c r="S80" i="23" s="1"/>
  <c r="Q82" i="23"/>
  <c r="S82" i="23" s="1"/>
  <c r="Q11" i="23"/>
  <c r="S11" i="23" s="1"/>
  <c r="Q95" i="23"/>
  <c r="S95" i="23" s="1"/>
  <c r="Q267" i="23"/>
  <c r="S267" i="23" s="1"/>
  <c r="Q3" i="23"/>
  <c r="S3" i="23" s="1"/>
  <c r="Q92" i="23"/>
  <c r="S92" i="23" s="1"/>
  <c r="Q33" i="23"/>
  <c r="S33" i="23" s="1"/>
  <c r="Q85" i="23"/>
  <c r="S85" i="23" s="1"/>
  <c r="Q269" i="23"/>
  <c r="S269" i="23" s="1"/>
  <c r="Q271" i="23"/>
  <c r="S271" i="23" s="1"/>
  <c r="Q273" i="23"/>
  <c r="S273" i="23" s="1"/>
  <c r="Q48" i="23"/>
  <c r="S48" i="23" s="1"/>
  <c r="Q276" i="23"/>
  <c r="S276" i="23" s="1"/>
  <c r="Q51" i="23"/>
  <c r="S51" i="23" s="1"/>
  <c r="Q72" i="23"/>
  <c r="S72" i="23" s="1"/>
  <c r="Q74" i="23"/>
  <c r="S74" i="23" s="1"/>
  <c r="Q277" i="23"/>
  <c r="S277" i="23" s="1"/>
  <c r="R49" i="23"/>
  <c r="Q49" i="23"/>
  <c r="R293" i="23"/>
  <c r="Q293" i="23"/>
  <c r="R175" i="23"/>
  <c r="Q175" i="23"/>
  <c r="R187" i="23"/>
  <c r="Q187" i="23"/>
  <c r="R281" i="23"/>
  <c r="R32" i="23"/>
  <c r="R284" i="23"/>
  <c r="R285" i="23"/>
  <c r="R288" i="23"/>
  <c r="R252" i="23"/>
  <c r="R254" i="23"/>
  <c r="Q174" i="23"/>
  <c r="S174" i="23" s="1"/>
  <c r="Q186" i="23"/>
  <c r="S186" i="23" s="1"/>
  <c r="Q73" i="23"/>
  <c r="S73" i="23" s="1"/>
  <c r="Q220" i="23"/>
  <c r="S220" i="23" s="1"/>
  <c r="Q16" i="23"/>
  <c r="S16" i="23" s="1"/>
  <c r="Q45" i="23"/>
  <c r="S45" i="23" s="1"/>
  <c r="Q248" i="23"/>
  <c r="S248" i="23" s="1"/>
  <c r="Q62" i="23"/>
  <c r="S62" i="23" s="1"/>
  <c r="Q300" i="23"/>
  <c r="S300" i="23" s="1"/>
  <c r="Q304" i="23"/>
  <c r="S304" i="23" s="1"/>
  <c r="Q141" i="23"/>
  <c r="S141" i="23" s="1"/>
  <c r="Q8" i="23"/>
  <c r="S8" i="23" s="1"/>
  <c r="Q66" i="23"/>
  <c r="S66" i="23" s="1"/>
  <c r="Q260" i="23"/>
  <c r="S260" i="23" s="1"/>
  <c r="Q21" i="23"/>
  <c r="S21" i="23" s="1"/>
  <c r="Q280" i="23"/>
  <c r="S280" i="23" s="1"/>
  <c r="Q282" i="23"/>
  <c r="S282" i="23" s="1"/>
  <c r="Q283" i="23"/>
  <c r="S283" i="23" s="1"/>
  <c r="Q13" i="23"/>
  <c r="S13" i="23" s="1"/>
  <c r="Q286" i="23"/>
  <c r="S286" i="23" s="1"/>
  <c r="Q287" i="23"/>
  <c r="S287" i="23" s="1"/>
  <c r="Q289" i="23"/>
  <c r="S289" i="23" s="1"/>
  <c r="Q253" i="23"/>
  <c r="S253" i="23" s="1"/>
  <c r="Q255" i="23"/>
  <c r="S255" i="23" s="1"/>
  <c r="Q326" i="20"/>
  <c r="S326" i="20" s="1"/>
  <c r="R318" i="20"/>
  <c r="S318" i="20" s="1"/>
  <c r="Q347" i="20"/>
  <c r="S347" i="20" s="1"/>
  <c r="Q182" i="20"/>
  <c r="S182" i="20" s="1"/>
  <c r="R349" i="20"/>
  <c r="S349" i="20" s="1"/>
  <c r="Q330" i="20"/>
  <c r="S330" i="20" s="1"/>
  <c r="Q359" i="20"/>
  <c r="S359" i="20" s="1"/>
  <c r="Q346" i="20"/>
  <c r="S346" i="20" s="1"/>
  <c r="R344" i="20"/>
  <c r="S344" i="20" s="1"/>
  <c r="Q343" i="20"/>
  <c r="S343" i="20" s="1"/>
  <c r="Q341" i="20"/>
  <c r="S341" i="20" s="1"/>
  <c r="Q342" i="20"/>
  <c r="S342" i="20" s="1"/>
  <c r="Q331" i="20"/>
  <c r="S331" i="20" s="1"/>
  <c r="R285" i="20"/>
  <c r="S285" i="20" s="1"/>
  <c r="Q328" i="20"/>
  <c r="S328" i="20" s="1"/>
  <c r="Q329" i="20"/>
  <c r="S329" i="20" s="1"/>
  <c r="Q317" i="20"/>
  <c r="S317" i="20" s="1"/>
  <c r="Q315" i="20"/>
  <c r="S315" i="20" s="1"/>
  <c r="Q314" i="20"/>
  <c r="S314" i="20" s="1"/>
  <c r="Q316" i="20"/>
  <c r="S316" i="20" s="1"/>
  <c r="Q286" i="20"/>
  <c r="S286" i="20" s="1"/>
  <c r="Q287" i="20"/>
  <c r="S287" i="20" s="1"/>
  <c r="Q283" i="20"/>
  <c r="S283" i="20" s="1"/>
  <c r="Q348" i="20"/>
  <c r="S348" i="20" s="1"/>
  <c r="Q308" i="20"/>
  <c r="S308" i="20" s="1"/>
  <c r="Q307" i="20"/>
  <c r="S307" i="20" s="1"/>
  <c r="Q284" i="20"/>
  <c r="S284" i="20" s="1"/>
  <c r="O282" i="20"/>
  <c r="K282" i="20"/>
  <c r="R282" i="20" s="1"/>
  <c r="O281" i="20"/>
  <c r="K281" i="20"/>
  <c r="R281" i="20" s="1"/>
  <c r="O276" i="20"/>
  <c r="K276" i="20"/>
  <c r="R276" i="20" s="1"/>
  <c r="O275" i="20"/>
  <c r="K275" i="20"/>
  <c r="R275" i="20" s="1"/>
  <c r="O272" i="20"/>
  <c r="K272" i="20"/>
  <c r="Q272" i="20" s="1"/>
  <c r="O271" i="20"/>
  <c r="K271" i="20"/>
  <c r="R271" i="20" s="1"/>
  <c r="O270" i="20"/>
  <c r="K270" i="20"/>
  <c r="R270" i="20" s="1"/>
  <c r="O269" i="20"/>
  <c r="K269" i="20"/>
  <c r="R269" i="20" s="1"/>
  <c r="O268" i="20"/>
  <c r="K268" i="20"/>
  <c r="R268" i="20" s="1"/>
  <c r="O267" i="20"/>
  <c r="K267" i="20"/>
  <c r="R267" i="20" s="1"/>
  <c r="O266" i="20"/>
  <c r="K266" i="20"/>
  <c r="R266" i="20" s="1"/>
  <c r="O262" i="20"/>
  <c r="K262" i="20"/>
  <c r="Q262" i="20" s="1"/>
  <c r="O261" i="20"/>
  <c r="K261" i="20"/>
  <c r="R261" i="20" s="1"/>
  <c r="O216" i="20"/>
  <c r="K216" i="20"/>
  <c r="R216" i="20" s="1"/>
  <c r="O257" i="20"/>
  <c r="K257" i="20"/>
  <c r="R257" i="20" s="1"/>
  <c r="O250" i="20"/>
  <c r="K250" i="20"/>
  <c r="Q250" i="20" s="1"/>
  <c r="O249" i="20"/>
  <c r="K249" i="20"/>
  <c r="R249" i="20" s="1"/>
  <c r="O256" i="20"/>
  <c r="K256" i="20"/>
  <c r="R256" i="20" s="1"/>
  <c r="O247" i="20"/>
  <c r="K247" i="20"/>
  <c r="R247" i="20" s="1"/>
  <c r="O358" i="20"/>
  <c r="K358" i="20"/>
  <c r="R358" i="20" s="1"/>
  <c r="O357" i="20"/>
  <c r="K357" i="20"/>
  <c r="R357" i="20" s="1"/>
  <c r="O241" i="20"/>
  <c r="K241" i="20"/>
  <c r="R241" i="20" s="1"/>
  <c r="O240" i="20"/>
  <c r="K240" i="20"/>
  <c r="R240" i="20" s="1"/>
  <c r="O239" i="20"/>
  <c r="K239" i="20"/>
  <c r="Q239" i="20" s="1"/>
  <c r="O236" i="20"/>
  <c r="K236" i="20"/>
  <c r="Q236" i="20" s="1"/>
  <c r="O235" i="20"/>
  <c r="K235" i="20"/>
  <c r="R235" i="20" s="1"/>
  <c r="O234" i="20"/>
  <c r="K234" i="20"/>
  <c r="R234" i="20" s="1"/>
  <c r="O233" i="20"/>
  <c r="K233" i="20"/>
  <c r="Q233" i="20" s="1"/>
  <c r="O304" i="20"/>
  <c r="K304" i="20"/>
  <c r="R304" i="20" s="1"/>
  <c r="O259" i="20"/>
  <c r="K259" i="20"/>
  <c r="R259" i="20" s="1"/>
  <c r="O230" i="20"/>
  <c r="K230" i="20"/>
  <c r="R230" i="20" s="1"/>
  <c r="O229" i="20"/>
  <c r="K229" i="20"/>
  <c r="Q229" i="20" s="1"/>
  <c r="O132" i="20"/>
  <c r="K132" i="20"/>
  <c r="R132" i="20" s="1"/>
  <c r="O198" i="20"/>
  <c r="K198" i="20"/>
  <c r="O199" i="20"/>
  <c r="K199" i="20"/>
  <c r="O169" i="20"/>
  <c r="K169" i="20"/>
  <c r="N169" i="20" s="1"/>
  <c r="O170" i="20"/>
  <c r="K170" i="20"/>
  <c r="Q170" i="20" s="1"/>
  <c r="O176" i="20"/>
  <c r="K176" i="20"/>
  <c r="N176" i="20" s="1"/>
  <c r="O175" i="20"/>
  <c r="K175" i="20"/>
  <c r="Q175" i="20" s="1"/>
  <c r="O172" i="20"/>
  <c r="K172" i="20"/>
  <c r="N172" i="20" s="1"/>
  <c r="O298" i="20"/>
  <c r="K298" i="20"/>
  <c r="N298" i="20" s="1"/>
  <c r="O157" i="20"/>
  <c r="K157" i="20"/>
  <c r="N157" i="20" s="1"/>
  <c r="O155" i="20"/>
  <c r="K155" i="20"/>
  <c r="N155" i="20" s="1"/>
  <c r="O156" i="20"/>
  <c r="K156" i="20"/>
  <c r="N156" i="20" s="1"/>
  <c r="O160" i="20"/>
  <c r="K160" i="20"/>
  <c r="Q160" i="20" s="1"/>
  <c r="O63" i="20"/>
  <c r="K63" i="20"/>
  <c r="N63" i="20" s="1"/>
  <c r="O62" i="20"/>
  <c r="K62" i="20"/>
  <c r="N62" i="20" s="1"/>
  <c r="O64" i="20"/>
  <c r="K64" i="20"/>
  <c r="N64" i="20" s="1"/>
  <c r="O158" i="20"/>
  <c r="K158" i="20"/>
  <c r="N158" i="20" s="1"/>
  <c r="O163" i="20"/>
  <c r="K163" i="20"/>
  <c r="Q163" i="20" s="1"/>
  <c r="O142" i="20"/>
  <c r="K142" i="20"/>
  <c r="Q142" i="20" s="1"/>
  <c r="O139" i="20"/>
  <c r="K139" i="20"/>
  <c r="N139" i="20" s="1"/>
  <c r="O144" i="20"/>
  <c r="K144" i="20"/>
  <c r="N144" i="20" s="1"/>
  <c r="O149" i="20"/>
  <c r="K149" i="20"/>
  <c r="N149" i="20" s="1"/>
  <c r="O147" i="20"/>
  <c r="K147" i="20"/>
  <c r="N147" i="20" s="1"/>
  <c r="O152" i="20"/>
  <c r="K152" i="20"/>
  <c r="N152" i="20" s="1"/>
  <c r="O151" i="20"/>
  <c r="K151" i="20"/>
  <c r="N151" i="20" s="1"/>
  <c r="O148" i="20"/>
  <c r="K148" i="20"/>
  <c r="N148" i="20" s="1"/>
  <c r="O138" i="20"/>
  <c r="K138" i="20"/>
  <c r="N138" i="20" s="1"/>
  <c r="O141" i="20"/>
  <c r="K141" i="20"/>
  <c r="N141" i="20" s="1"/>
  <c r="O140" i="20"/>
  <c r="K140" i="20"/>
  <c r="N140" i="20" s="1"/>
  <c r="O146" i="20"/>
  <c r="K146" i="20"/>
  <c r="N146" i="20" s="1"/>
  <c r="O133" i="20"/>
  <c r="K133" i="20"/>
  <c r="N133" i="20" s="1"/>
  <c r="O124" i="20"/>
  <c r="K124" i="20"/>
  <c r="R124" i="20" s="1"/>
  <c r="O126" i="20"/>
  <c r="K126" i="20"/>
  <c r="R126" i="20" s="1"/>
  <c r="O130" i="20"/>
  <c r="K130" i="20"/>
  <c r="R130" i="20" s="1"/>
  <c r="O127" i="20"/>
  <c r="K127" i="20"/>
  <c r="R127" i="20" s="1"/>
  <c r="O128" i="20"/>
  <c r="K128" i="20"/>
  <c r="R128" i="20" s="1"/>
  <c r="S41" i="20"/>
  <c r="O41" i="20"/>
  <c r="K41" i="20"/>
  <c r="N41" i="20" s="1"/>
  <c r="O28" i="20"/>
  <c r="K28" i="20"/>
  <c r="N28" i="20" s="1"/>
  <c r="O29" i="20"/>
  <c r="K29" i="20"/>
  <c r="N29" i="20" s="1"/>
  <c r="O32" i="20"/>
  <c r="K32" i="20"/>
  <c r="N32" i="20" s="1"/>
  <c r="O33" i="20"/>
  <c r="K33" i="20"/>
  <c r="N33" i="20" s="1"/>
  <c r="O31" i="20"/>
  <c r="K31" i="20"/>
  <c r="N31" i="20" s="1"/>
  <c r="O30" i="20"/>
  <c r="K30" i="20"/>
  <c r="N30" i="20" s="1"/>
  <c r="O37" i="20"/>
  <c r="K37" i="20"/>
  <c r="Q37" i="20" s="1"/>
  <c r="O36" i="20"/>
  <c r="K36" i="20"/>
  <c r="N36" i="20" s="1"/>
  <c r="O116" i="20"/>
  <c r="K116" i="20"/>
  <c r="Q116" i="20" s="1"/>
  <c r="T355" i="20" l="1"/>
  <c r="T337" i="20"/>
  <c r="T324" i="20"/>
  <c r="Q199" i="20"/>
  <c r="N199" i="20"/>
  <c r="Q198" i="20"/>
  <c r="N198" i="20"/>
  <c r="Q358" i="20"/>
  <c r="S358" i="20" s="1"/>
  <c r="S278" i="23"/>
  <c r="S279" i="23"/>
  <c r="S284" i="23"/>
  <c r="S252" i="23"/>
  <c r="S32" i="23"/>
  <c r="S281" i="23"/>
  <c r="S285" i="23"/>
  <c r="S261" i="23"/>
  <c r="S307" i="23"/>
  <c r="S288" i="23"/>
  <c r="S254" i="23"/>
  <c r="S301" i="23"/>
  <c r="S249" i="23"/>
  <c r="S232" i="23"/>
  <c r="S187" i="23"/>
  <c r="S293" i="23"/>
  <c r="S49" i="23"/>
  <c r="S88" i="23"/>
  <c r="S175" i="23"/>
  <c r="S23" i="23"/>
  <c r="S257" i="23"/>
  <c r="S142" i="23"/>
  <c r="S305" i="23"/>
  <c r="S46" i="23"/>
  <c r="S22" i="23"/>
  <c r="S213" i="23"/>
  <c r="S297" i="23"/>
  <c r="R236" i="20"/>
  <c r="S236" i="20" s="1"/>
  <c r="R250" i="20"/>
  <c r="S250" i="20" s="1"/>
  <c r="Q268" i="20"/>
  <c r="S268" i="20" s="1"/>
  <c r="Q275" i="20"/>
  <c r="S275" i="20" s="1"/>
  <c r="R239" i="20"/>
  <c r="S239" i="20" s="1"/>
  <c r="Q249" i="20"/>
  <c r="S249" i="20" s="1"/>
  <c r="R262" i="20"/>
  <c r="S262" i="20" s="1"/>
  <c r="R272" i="20"/>
  <c r="S272" i="20" s="1"/>
  <c r="Q281" i="20"/>
  <c r="S281" i="20" s="1"/>
  <c r="Q282" i="20"/>
  <c r="S282" i="20" s="1"/>
  <c r="Q276" i="20"/>
  <c r="S276" i="20" s="1"/>
  <c r="Q270" i="20"/>
  <c r="S270" i="20" s="1"/>
  <c r="Q269" i="20"/>
  <c r="S269" i="20" s="1"/>
  <c r="Q271" i="20"/>
  <c r="S271" i="20" s="1"/>
  <c r="Q267" i="20"/>
  <c r="S267" i="20" s="1"/>
  <c r="Q266" i="20"/>
  <c r="S266" i="20" s="1"/>
  <c r="Q261" i="20"/>
  <c r="S261" i="20" s="1"/>
  <c r="Q216" i="20"/>
  <c r="S216" i="20" s="1"/>
  <c r="Q257" i="20"/>
  <c r="S257" i="20" s="1"/>
  <c r="Q256" i="20"/>
  <c r="S256" i="20" s="1"/>
  <c r="Q247" i="20"/>
  <c r="S247" i="20" s="1"/>
  <c r="Q357" i="20"/>
  <c r="S357" i="20" s="1"/>
  <c r="Q241" i="20"/>
  <c r="S241" i="20" s="1"/>
  <c r="Q240" i="20"/>
  <c r="S240" i="20" s="1"/>
  <c r="Q235" i="20"/>
  <c r="S235" i="20" s="1"/>
  <c r="R233" i="20"/>
  <c r="S233" i="20" s="1"/>
  <c r="Q234" i="20"/>
  <c r="S234" i="20" s="1"/>
  <c r="Q304" i="20"/>
  <c r="S304" i="20" s="1"/>
  <c r="Q259" i="20"/>
  <c r="S259" i="20" s="1"/>
  <c r="R229" i="20"/>
  <c r="S229" i="20" s="1"/>
  <c r="Q230" i="20"/>
  <c r="S230" i="20" s="1"/>
  <c r="R198" i="20"/>
  <c r="R199" i="20"/>
  <c r="Q132" i="20"/>
  <c r="S132" i="20" s="1"/>
  <c r="Q176" i="20"/>
  <c r="Q298" i="20"/>
  <c r="Q169" i="20"/>
  <c r="N170" i="20"/>
  <c r="R169" i="20"/>
  <c r="R170" i="20"/>
  <c r="S170" i="20" s="1"/>
  <c r="N175" i="20"/>
  <c r="R176" i="20"/>
  <c r="R175" i="20"/>
  <c r="S175" i="20" s="1"/>
  <c r="Q172" i="20"/>
  <c r="R172" i="20"/>
  <c r="R298" i="20"/>
  <c r="Q155" i="20"/>
  <c r="Q63" i="20"/>
  <c r="Q158" i="20"/>
  <c r="Q157" i="20"/>
  <c r="Q62" i="20"/>
  <c r="Q156" i="20"/>
  <c r="Q64" i="20"/>
  <c r="R157" i="20"/>
  <c r="S157" i="20" s="1"/>
  <c r="R155" i="20"/>
  <c r="R156" i="20"/>
  <c r="N160" i="20"/>
  <c r="R160" i="20"/>
  <c r="S160" i="20" s="1"/>
  <c r="R63" i="20"/>
  <c r="R62" i="20"/>
  <c r="R64" i="20"/>
  <c r="R158" i="20"/>
  <c r="R163" i="20"/>
  <c r="S163" i="20" s="1"/>
  <c r="N163" i="20"/>
  <c r="Q139" i="20"/>
  <c r="R142" i="20"/>
  <c r="S142" i="20" s="1"/>
  <c r="N142" i="20"/>
  <c r="R139" i="20"/>
  <c r="Q144" i="20"/>
  <c r="N124" i="20"/>
  <c r="R144" i="20"/>
  <c r="Q140" i="20"/>
  <c r="N130" i="20"/>
  <c r="Q138" i="20"/>
  <c r="N127" i="20"/>
  <c r="N126" i="20"/>
  <c r="N128" i="20"/>
  <c r="Q147" i="20"/>
  <c r="Q152" i="20"/>
  <c r="Q151" i="20"/>
  <c r="Q148" i="20"/>
  <c r="Q149" i="20"/>
  <c r="R149" i="20"/>
  <c r="R147" i="20"/>
  <c r="R152" i="20"/>
  <c r="R151" i="20"/>
  <c r="R148" i="20"/>
  <c r="R138" i="20"/>
  <c r="Q141" i="20"/>
  <c r="R141" i="20"/>
  <c r="R140" i="20"/>
  <c r="Q146" i="20"/>
  <c r="R146" i="20"/>
  <c r="Q130" i="20"/>
  <c r="S130" i="20" s="1"/>
  <c r="Q127" i="20"/>
  <c r="S127" i="20" s="1"/>
  <c r="Q124" i="20"/>
  <c r="S124" i="20" s="1"/>
  <c r="Q133" i="20"/>
  <c r="R133" i="20"/>
  <c r="Q126" i="20"/>
  <c r="S126" i="20" s="1"/>
  <c r="Q128" i="20"/>
  <c r="S128" i="20" s="1"/>
  <c r="Q33" i="20"/>
  <c r="Q31" i="20"/>
  <c r="R28" i="20"/>
  <c r="Q28" i="20"/>
  <c r="R29" i="20"/>
  <c r="Q29" i="20"/>
  <c r="R32" i="20"/>
  <c r="Q32" i="20"/>
  <c r="R33" i="20"/>
  <c r="S33" i="20" s="1"/>
  <c r="R31" i="20"/>
  <c r="Q30" i="20"/>
  <c r="R30" i="20"/>
  <c r="R37" i="20"/>
  <c r="S37" i="20" s="1"/>
  <c r="N37" i="20"/>
  <c r="R36" i="20"/>
  <c r="Q36" i="20"/>
  <c r="R116" i="20"/>
  <c r="S116" i="20" s="1"/>
  <c r="N116" i="20"/>
  <c r="O51" i="20"/>
  <c r="K51" i="20"/>
  <c r="Q51" i="20" s="1"/>
  <c r="T264" i="20" l="1"/>
  <c r="T279" i="20"/>
  <c r="T359" i="20"/>
  <c r="T245" i="20"/>
  <c r="S155" i="20"/>
  <c r="T292" i="20"/>
  <c r="S198" i="20"/>
  <c r="S199" i="20"/>
  <c r="S298" i="20"/>
  <c r="T312" i="20" s="1"/>
  <c r="S176" i="20"/>
  <c r="S172" i="20"/>
  <c r="S169" i="20"/>
  <c r="S158" i="20"/>
  <c r="S63" i="20"/>
  <c r="S146" i="20"/>
  <c r="S139" i="20"/>
  <c r="S138" i="20"/>
  <c r="S147" i="20"/>
  <c r="S62" i="20"/>
  <c r="S156" i="20"/>
  <c r="S64" i="20"/>
  <c r="S144" i="20"/>
  <c r="S148" i="20"/>
  <c r="S140" i="20"/>
  <c r="S152" i="20"/>
  <c r="S141" i="20"/>
  <c r="S151" i="20"/>
  <c r="S149" i="20"/>
  <c r="S28" i="20"/>
  <c r="S133" i="20"/>
  <c r="S30" i="20"/>
  <c r="S31" i="20"/>
  <c r="S29" i="20"/>
  <c r="S32" i="20"/>
  <c r="S36" i="20"/>
  <c r="R51" i="20"/>
  <c r="S51" i="20" s="1"/>
  <c r="N51" i="20"/>
  <c r="O200" i="20"/>
  <c r="K200" i="20"/>
  <c r="O192" i="20"/>
  <c r="K192" i="20"/>
  <c r="Q192" i="20" s="1"/>
  <c r="O117" i="20"/>
  <c r="K117" i="20"/>
  <c r="R117" i="20" s="1"/>
  <c r="O104" i="20"/>
  <c r="K104" i="20"/>
  <c r="Q104" i="20" s="1"/>
  <c r="O115" i="20"/>
  <c r="K115" i="20"/>
  <c r="Q115" i="20" s="1"/>
  <c r="O209" i="20"/>
  <c r="K209" i="20"/>
  <c r="N209" i="20" s="1"/>
  <c r="O208" i="20"/>
  <c r="K208" i="20"/>
  <c r="Q208" i="20" s="1"/>
  <c r="O207" i="20"/>
  <c r="K207" i="20"/>
  <c r="R207" i="20" s="1"/>
  <c r="O206" i="20"/>
  <c r="K206" i="20"/>
  <c r="R206" i="20" s="1"/>
  <c r="R200" i="20" l="1"/>
  <c r="N200" i="20"/>
  <c r="Q206" i="20"/>
  <c r="S206" i="20" s="1"/>
  <c r="N206" i="20"/>
  <c r="N207" i="20"/>
  <c r="N117" i="20"/>
  <c r="Q209" i="20"/>
  <c r="Q117" i="20"/>
  <c r="S117" i="20" s="1"/>
  <c r="Q200" i="20"/>
  <c r="R192" i="20"/>
  <c r="S192" i="20" s="1"/>
  <c r="N192" i="20"/>
  <c r="R104" i="20"/>
  <c r="S104" i="20" s="1"/>
  <c r="N104" i="20"/>
  <c r="R115" i="20"/>
  <c r="S115" i="20" s="1"/>
  <c r="N115" i="20"/>
  <c r="R209" i="20"/>
  <c r="R208" i="20"/>
  <c r="S208" i="20" s="1"/>
  <c r="N208" i="20"/>
  <c r="Q207" i="20"/>
  <c r="S207" i="20" s="1"/>
  <c r="O48" i="20"/>
  <c r="K48" i="20"/>
  <c r="N48" i="20" s="1"/>
  <c r="O52" i="20"/>
  <c r="K52" i="20"/>
  <c r="N52" i="20" s="1"/>
  <c r="S200" i="20" l="1"/>
  <c r="T204" i="20" s="1"/>
  <c r="T121" i="20"/>
  <c r="Q48" i="20"/>
  <c r="Q52" i="20"/>
  <c r="S209" i="20"/>
  <c r="T219" i="20" s="1"/>
  <c r="R48" i="20"/>
  <c r="R52" i="20"/>
  <c r="O173" i="20"/>
  <c r="K173" i="20"/>
  <c r="R173" i="20" s="1"/>
  <c r="O171" i="20"/>
  <c r="K171" i="20"/>
  <c r="R171" i="20" s="1"/>
  <c r="O161" i="20"/>
  <c r="K161" i="20"/>
  <c r="N161" i="20" s="1"/>
  <c r="O363" i="20"/>
  <c r="K363" i="20"/>
  <c r="Q363" i="20" s="1"/>
  <c r="O164" i="20"/>
  <c r="K164" i="20"/>
  <c r="N164" i="20" s="1"/>
  <c r="O159" i="20"/>
  <c r="K159" i="20"/>
  <c r="Q159" i="20" s="1"/>
  <c r="S48" i="20" l="1"/>
  <c r="S52" i="20"/>
  <c r="N171" i="20"/>
  <c r="N173" i="20"/>
  <c r="Q171" i="20"/>
  <c r="S171" i="20" s="1"/>
  <c r="Q173" i="20"/>
  <c r="S173" i="20" s="1"/>
  <c r="Q164" i="20"/>
  <c r="Q161" i="20"/>
  <c r="R159" i="20"/>
  <c r="S159" i="20" s="1"/>
  <c r="R363" i="20"/>
  <c r="S363" i="20" s="1"/>
  <c r="T363" i="20" s="1"/>
  <c r="N363" i="20"/>
  <c r="R164" i="20"/>
  <c r="R161" i="20"/>
  <c r="N159" i="20"/>
  <c r="T183" i="20" l="1"/>
  <c r="S161" i="20"/>
  <c r="S164" i="20"/>
  <c r="T167" i="20" l="1"/>
  <c r="O143" i="20"/>
  <c r="K143" i="20"/>
  <c r="R143" i="20" s="1"/>
  <c r="O150" i="20"/>
  <c r="K150" i="20"/>
  <c r="R150" i="20" s="1"/>
  <c r="O145" i="20"/>
  <c r="K145" i="20"/>
  <c r="Q145" i="20" l="1"/>
  <c r="N145" i="20"/>
  <c r="Q143" i="20"/>
  <c r="S143" i="20" s="1"/>
  <c r="Q150" i="20"/>
  <c r="S150" i="20" s="1"/>
  <c r="R145" i="20"/>
  <c r="N150" i="20"/>
  <c r="N143" i="20"/>
  <c r="O134" i="20"/>
  <c r="K134" i="20"/>
  <c r="N134" i="20" s="1"/>
  <c r="O129" i="20"/>
  <c r="K129" i="20"/>
  <c r="O135" i="20"/>
  <c r="K135" i="20"/>
  <c r="N135" i="20" s="1"/>
  <c r="O123" i="20"/>
  <c r="K123" i="20"/>
  <c r="O131" i="20"/>
  <c r="K131" i="20"/>
  <c r="S145" i="20" l="1"/>
  <c r="T153" i="20" s="1"/>
  <c r="R123" i="20"/>
  <c r="N123" i="20"/>
  <c r="R129" i="20"/>
  <c r="N129" i="20"/>
  <c r="R131" i="20"/>
  <c r="N131" i="20"/>
  <c r="Q135" i="20"/>
  <c r="Q134" i="20"/>
  <c r="Q131" i="20"/>
  <c r="R135" i="20"/>
  <c r="R134" i="20"/>
  <c r="Q123" i="20"/>
  <c r="Q129" i="20"/>
  <c r="S123" i="20" l="1"/>
  <c r="S129" i="20"/>
  <c r="S131" i="20"/>
  <c r="S134" i="20"/>
  <c r="S135" i="20"/>
  <c r="T136" i="20" l="1"/>
  <c r="O47" i="20"/>
  <c r="K47" i="20"/>
  <c r="N47" i="20" s="1"/>
  <c r="O102" i="20"/>
  <c r="K102" i="20"/>
  <c r="Q102" i="20" s="1"/>
  <c r="O101" i="20"/>
  <c r="K101" i="20"/>
  <c r="Q101" i="20" s="1"/>
  <c r="Q47" i="20" l="1"/>
  <c r="R47" i="20"/>
  <c r="R102" i="20"/>
  <c r="S102" i="20" s="1"/>
  <c r="N102" i="20"/>
  <c r="R101" i="20"/>
  <c r="S101" i="20" s="1"/>
  <c r="N101" i="20"/>
  <c r="S47" i="20" l="1"/>
  <c r="O382" i="20" l="1"/>
  <c r="K382" i="20"/>
  <c r="N382" i="20" s="1"/>
  <c r="O381" i="20"/>
  <c r="K381" i="20"/>
  <c r="Q381" i="20" s="1"/>
  <c r="K110" i="20"/>
  <c r="R110" i="20" s="1"/>
  <c r="O110" i="20"/>
  <c r="K111" i="20"/>
  <c r="N111" i="20" s="1"/>
  <c r="O111" i="20"/>
  <c r="O77" i="20"/>
  <c r="K77" i="20"/>
  <c r="Q77" i="20" s="1"/>
  <c r="O45" i="20"/>
  <c r="K45" i="20"/>
  <c r="N45" i="20" s="1"/>
  <c r="O44" i="20"/>
  <c r="K44" i="20"/>
  <c r="Q44" i="20" s="1"/>
  <c r="O94" i="20"/>
  <c r="K94" i="20"/>
  <c r="N94" i="20" s="1"/>
  <c r="O93" i="20"/>
  <c r="K93" i="20"/>
  <c r="Q93" i="20" s="1"/>
  <c r="O26" i="20"/>
  <c r="K26" i="20"/>
  <c r="Q26" i="20" s="1"/>
  <c r="O25" i="20"/>
  <c r="K25" i="20"/>
  <c r="R25" i="20" s="1"/>
  <c r="O92" i="20"/>
  <c r="K92" i="20"/>
  <c r="N92" i="20" s="1"/>
  <c r="O91" i="20"/>
  <c r="K91" i="20"/>
  <c r="Q91" i="20" s="1"/>
  <c r="O90" i="20"/>
  <c r="K90" i="20"/>
  <c r="R90" i="20" s="1"/>
  <c r="O89" i="20"/>
  <c r="K89" i="20"/>
  <c r="R89" i="20" s="1"/>
  <c r="K88" i="20"/>
  <c r="R88" i="20" s="1"/>
  <c r="O78" i="20"/>
  <c r="K78" i="20"/>
  <c r="N78" i="20" s="1"/>
  <c r="O73" i="20"/>
  <c r="K73" i="20"/>
  <c r="N73" i="20" s="1"/>
  <c r="O72" i="20"/>
  <c r="K72" i="20"/>
  <c r="Q72" i="20" s="1"/>
  <c r="O69" i="20"/>
  <c r="K69" i="20"/>
  <c r="N69" i="20" s="1"/>
  <c r="O68" i="20"/>
  <c r="K68" i="20"/>
  <c r="Q68" i="20" s="1"/>
  <c r="O71" i="20"/>
  <c r="K71" i="20"/>
  <c r="R71" i="20" s="1"/>
  <c r="S71" i="20" s="1"/>
  <c r="K70" i="20"/>
  <c r="R70" i="20" s="1"/>
  <c r="S70" i="20" s="1"/>
  <c r="O65" i="20"/>
  <c r="K65" i="20"/>
  <c r="R65" i="20" s="1"/>
  <c r="O59" i="20"/>
  <c r="K59" i="20"/>
  <c r="N59" i="20" s="1"/>
  <c r="O58" i="20"/>
  <c r="K58" i="20"/>
  <c r="N58" i="20" s="1"/>
  <c r="O57" i="20"/>
  <c r="K57" i="20"/>
  <c r="Q57" i="20" s="1"/>
  <c r="O84" i="20"/>
  <c r="K84" i="20"/>
  <c r="N84" i="20" s="1"/>
  <c r="O56" i="20"/>
  <c r="K56" i="20"/>
  <c r="N56" i="20" s="1"/>
  <c r="O55" i="20"/>
  <c r="K55" i="20"/>
  <c r="Q55" i="20" s="1"/>
  <c r="O54" i="20"/>
  <c r="K54" i="20"/>
  <c r="Q54" i="20" s="1"/>
  <c r="O53" i="20"/>
  <c r="K53" i="20"/>
  <c r="R53" i="20" s="1"/>
  <c r="K38" i="20"/>
  <c r="R38" i="20" s="1"/>
  <c r="S38" i="20" s="1"/>
  <c r="O61" i="20"/>
  <c r="K61" i="20"/>
  <c r="N61" i="20" s="1"/>
  <c r="Q110" i="20" l="1"/>
  <c r="Q382" i="20"/>
  <c r="R381" i="20"/>
  <c r="S381" i="20" s="1"/>
  <c r="R382" i="20"/>
  <c r="N381" i="20"/>
  <c r="R111" i="20"/>
  <c r="Q111" i="20"/>
  <c r="Q92" i="20"/>
  <c r="S110" i="20"/>
  <c r="R77" i="20"/>
  <c r="S77" i="20" s="1"/>
  <c r="N77" i="20"/>
  <c r="N44" i="20"/>
  <c r="Q45" i="20"/>
  <c r="R44" i="20"/>
  <c r="S44" i="20" s="1"/>
  <c r="R45" i="20"/>
  <c r="Q78" i="20"/>
  <c r="N93" i="20"/>
  <c r="Q94" i="20"/>
  <c r="R94" i="20"/>
  <c r="R93" i="20"/>
  <c r="S93" i="20" s="1"/>
  <c r="Q89" i="20"/>
  <c r="S89" i="20" s="1"/>
  <c r="Q25" i="20"/>
  <c r="S25" i="20" s="1"/>
  <c r="N89" i="20"/>
  <c r="N90" i="20"/>
  <c r="N25" i="20"/>
  <c r="N26" i="20"/>
  <c r="R26" i="20"/>
  <c r="S26" i="20" s="1"/>
  <c r="R92" i="20"/>
  <c r="R91" i="20"/>
  <c r="S91" i="20" s="1"/>
  <c r="N91" i="20"/>
  <c r="N88" i="20"/>
  <c r="Q88" i="20"/>
  <c r="S88" i="20" s="1"/>
  <c r="Q90" i="20"/>
  <c r="S90" i="20" s="1"/>
  <c r="R78" i="20"/>
  <c r="N65" i="20"/>
  <c r="N53" i="20"/>
  <c r="Q56" i="20"/>
  <c r="Q59" i="20"/>
  <c r="Q65" i="20"/>
  <c r="S65" i="20" s="1"/>
  <c r="Q73" i="20"/>
  <c r="R73" i="20"/>
  <c r="R72" i="20"/>
  <c r="S72" i="20" s="1"/>
  <c r="N72" i="20"/>
  <c r="R68" i="20"/>
  <c r="S68" i="20" s="1"/>
  <c r="N68" i="20"/>
  <c r="Q69" i="20"/>
  <c r="R69" i="20"/>
  <c r="N70" i="20"/>
  <c r="N71" i="20"/>
  <c r="R59" i="20"/>
  <c r="Q58" i="20"/>
  <c r="R57" i="20"/>
  <c r="S57" i="20" s="1"/>
  <c r="N57" i="20"/>
  <c r="R58" i="20"/>
  <c r="N38" i="20"/>
  <c r="Q53" i="20"/>
  <c r="S53" i="20" s="1"/>
  <c r="Q84" i="20"/>
  <c r="R84" i="20"/>
  <c r="R55" i="20"/>
  <c r="S55" i="20" s="1"/>
  <c r="R56" i="20"/>
  <c r="N55" i="20"/>
  <c r="R54" i="20"/>
  <c r="S54" i="20" s="1"/>
  <c r="N54" i="20"/>
  <c r="Q61" i="20"/>
  <c r="R61" i="20"/>
  <c r="K43" i="20"/>
  <c r="N43" i="20" s="1"/>
  <c r="O43" i="20"/>
  <c r="S43" i="20"/>
  <c r="K42" i="20"/>
  <c r="N42" i="20" s="1"/>
  <c r="O42" i="20"/>
  <c r="O18" i="20"/>
  <c r="O17" i="20"/>
  <c r="O20" i="20"/>
  <c r="O74" i="20"/>
  <c r="O21" i="20"/>
  <c r="O22" i="20"/>
  <c r="K18" i="20"/>
  <c r="R18" i="20" s="1"/>
  <c r="K17" i="20"/>
  <c r="Q17" i="20" s="1"/>
  <c r="K20" i="20"/>
  <c r="Q20" i="20" s="1"/>
  <c r="K74" i="20"/>
  <c r="R74" i="20" s="1"/>
  <c r="K21" i="20"/>
  <c r="R21" i="20" s="1"/>
  <c r="K22" i="20"/>
  <c r="Q22" i="20" s="1"/>
  <c r="K11" i="20"/>
  <c r="Q11" i="20" s="1"/>
  <c r="K12" i="20"/>
  <c r="R12" i="20" s="1"/>
  <c r="O10" i="20"/>
  <c r="O13" i="20"/>
  <c r="O14" i="20"/>
  <c r="K9" i="20"/>
  <c r="Q9" i="20" s="1"/>
  <c r="K10" i="20"/>
  <c r="N10" i="20" s="1"/>
  <c r="K13" i="20"/>
  <c r="R13" i="20" s="1"/>
  <c r="K14" i="20"/>
  <c r="Q14" i="20" s="1"/>
  <c r="K23" i="20"/>
  <c r="Q23" i="20" s="1"/>
  <c r="O7" i="20"/>
  <c r="O8" i="20"/>
  <c r="O9" i="20"/>
  <c r="O23" i="20"/>
  <c r="K7" i="20"/>
  <c r="Q7" i="20" s="1"/>
  <c r="K8" i="20"/>
  <c r="Q8" i="20" s="1"/>
  <c r="S59" i="20" l="1"/>
  <c r="S382" i="20"/>
  <c r="T384" i="20" s="1"/>
  <c r="S111" i="20"/>
  <c r="T111" i="20" s="1"/>
  <c r="S92" i="20"/>
  <c r="S58" i="20"/>
  <c r="S78" i="20"/>
  <c r="S45" i="20"/>
  <c r="S94" i="20"/>
  <c r="S73" i="20"/>
  <c r="S56" i="20"/>
  <c r="S69" i="20"/>
  <c r="S84" i="20"/>
  <c r="S61" i="20"/>
  <c r="N18" i="20"/>
  <c r="N74" i="20"/>
  <c r="Q21" i="20"/>
  <c r="S21" i="20" s="1"/>
  <c r="Q74" i="20"/>
  <c r="S74" i="20" s="1"/>
  <c r="S42" i="20"/>
  <c r="R8" i="20"/>
  <c r="S8" i="20" s="1"/>
  <c r="Q18" i="20"/>
  <c r="S18" i="20" s="1"/>
  <c r="R7" i="20"/>
  <c r="S7" i="20" s="1"/>
  <c r="N21" i="20"/>
  <c r="R20" i="20"/>
  <c r="S20" i="20" s="1"/>
  <c r="R17" i="20"/>
  <c r="S17" i="20" s="1"/>
  <c r="N13" i="20"/>
  <c r="N20" i="20"/>
  <c r="R22" i="20"/>
  <c r="S22" i="20" s="1"/>
  <c r="N22" i="20"/>
  <c r="N17" i="20"/>
  <c r="R10" i="20"/>
  <c r="N8" i="20"/>
  <c r="N7" i="20"/>
  <c r="Q13" i="20"/>
  <c r="S13" i="20" s="1"/>
  <c r="N11" i="20"/>
  <c r="N9" i="20"/>
  <c r="R11" i="20"/>
  <c r="S11" i="20" s="1"/>
  <c r="N23" i="20"/>
  <c r="R23" i="20"/>
  <c r="S23" i="20" s="1"/>
  <c r="R9" i="20"/>
  <c r="S9" i="20" s="1"/>
  <c r="Q10" i="20"/>
  <c r="Q12" i="20"/>
  <c r="S12" i="20" s="1"/>
  <c r="R14" i="20"/>
  <c r="S14" i="20" s="1"/>
  <c r="N12" i="20"/>
  <c r="N14" i="20"/>
  <c r="T26" i="20" l="1"/>
  <c r="T74" i="20"/>
  <c r="S10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39" i="20"/>
  <c r="R39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35" i="20"/>
  <c r="K35" i="20"/>
  <c r="Q35" i="20" s="1"/>
  <c r="O2" i="20"/>
  <c r="K2" i="20"/>
  <c r="Q2" i="20" s="1"/>
  <c r="O40" i="20"/>
  <c r="K40" i="20"/>
  <c r="R40" i="20" s="1"/>
  <c r="S40" i="20" s="1"/>
  <c r="O82" i="20"/>
  <c r="K82" i="20"/>
  <c r="Q82" i="20" s="1"/>
  <c r="O50" i="20"/>
  <c r="K50" i="20"/>
  <c r="R50" i="20" s="1"/>
  <c r="O83" i="20"/>
  <c r="K83" i="20"/>
  <c r="R83" i="20" s="1"/>
  <c r="O49" i="20"/>
  <c r="K49" i="20"/>
  <c r="Q49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39" i="20"/>
  <c r="S39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3" i="20"/>
  <c r="Q83" i="20"/>
  <c r="S83" i="20" s="1"/>
  <c r="N50" i="20"/>
  <c r="Q50" i="20"/>
  <c r="S50" i="20" s="1"/>
  <c r="N40" i="20"/>
  <c r="N2" i="20"/>
  <c r="N4" i="20"/>
  <c r="Q4" i="20"/>
  <c r="S4" i="20" s="1"/>
  <c r="R49" i="20"/>
  <c r="S49" i="20" s="1"/>
  <c r="R82" i="20"/>
  <c r="S82" i="20" s="1"/>
  <c r="R2" i="20"/>
  <c r="S2" i="20" s="1"/>
  <c r="R35" i="20"/>
  <c r="S35" i="20" s="1"/>
  <c r="N49" i="20"/>
  <c r="N82" i="20"/>
  <c r="N35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94" i="20" l="1"/>
  <c r="T45" i="20"/>
  <c r="T14" i="20"/>
  <c r="T59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92" i="20" l="1"/>
  <c r="S130" i="21"/>
  <c r="S52" i="5"/>
  <c r="S39" i="5"/>
</calcChain>
</file>

<file path=xl/sharedStrings.xml><?xml version="1.0" encoding="utf-8"?>
<sst xmlns="http://schemas.openxmlformats.org/spreadsheetml/2006/main" count="5356" uniqueCount="414">
  <si>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</si>
  <si>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</si>
  <si>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</si>
  <si>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</si>
  <si>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</si>
  <si>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</si>
  <si>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</si>
  <si>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</si>
  <si>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</si>
  <si>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</si>
  <si>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</si>
  <si>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</si>
  <si>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</si>
  <si>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</si>
  <si>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</si>
  <si>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</si>
  <si>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</si>
  <si>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</si>
  <si>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</si>
  <si>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</si>
  <si>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</si>
  <si>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</si>
  <si>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</si>
  <si>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</si>
  <si>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</si>
  <si>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</si>
  <si>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</si>
  <si>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</si>
  <si>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</si>
  <si>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</si>
  <si>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</si>
  <si>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</si>
  <si>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</si>
  <si>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</si>
  <si>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</si>
  <si>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</si>
  <si>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</si>
  <si>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</si>
  <si>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</si>
  <si>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</si>
  <si>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</si>
  <si>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</si>
  <si>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</si>
  <si>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</si>
  <si>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</si>
  <si>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</si>
  <si>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</si>
  <si>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</si>
  <si>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</si>
  <si>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</si>
  <si>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</si>
  <si>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</si>
  <si>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</si>
  <si>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</si>
  <si>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</si>
  <si>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</si>
  <si>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</si>
  <si>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</si>
  <si>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</si>
  <si>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</si>
  <si>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</si>
  <si>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</si>
  <si>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</si>
  <si>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</si>
  <si>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</si>
  <si>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</si>
  <si>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</si>
  <si>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</si>
  <si>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</si>
  <si>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</si>
  <si>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</si>
  <si>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</si>
  <si>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</si>
  <si>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</si>
  <si>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</si>
  <si>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</si>
  <si>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</si>
  <si>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</si>
  <si>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</si>
  <si>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</si>
  <si>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</si>
  <si>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</si>
  <si>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</si>
  <si>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</si>
  <si>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</si>
  <si>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</si>
  <si>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</si>
  <si>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</si>
  <si>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</si>
  <si>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</si>
  <si>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</si>
  <si>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</si>
  <si>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</si>
  <si>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</si>
  <si>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</si>
  <si>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</si>
  <si>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</si>
  <si>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</si>
  <si>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</si>
  <si>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</si>
  <si>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</si>
  <si>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</si>
  <si>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</si>
  <si>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</si>
  <si>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</si>
  <si>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</si>
  <si>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</si>
  <si>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</si>
  <si>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</si>
  <si>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</si>
  <si>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</si>
  <si>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</si>
  <si>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</si>
  <si>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</si>
  <si>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</si>
  <si>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</si>
  <si>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</si>
  <si>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</si>
  <si>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</si>
  <si>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</si>
  <si>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</si>
  <si>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</si>
  <si>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</si>
  <si>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</si>
  <si>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</si>
  <si>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</si>
  <si>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</si>
  <si>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</si>
  <si>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</si>
  <si>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</si>
  <si>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</si>
  <si>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</si>
  <si>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</si>
  <si>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</si>
  <si>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</si>
  <si>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</si>
  <si>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</si>
  <si>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</si>
  <si>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</si>
  <si>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</si>
  <si>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</si>
  <si>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</si>
  <si>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</si>
  <si>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</si>
  <si>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</si>
  <si>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</si>
  <si>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</si>
  <si>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</si>
  <si>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</si>
  <si>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</si>
  <si>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</si>
  <si>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</si>
  <si>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</si>
  <si>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</si>
  <si>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</si>
  <si>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</si>
  <si>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</si>
  <si>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</si>
  <si>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</si>
  <si>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</si>
  <si>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</si>
  <si>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</si>
  <si>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</si>
  <si>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</si>
  <si>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</si>
  <si>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</si>
  <si>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</si>
  <si>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</si>
  <si>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</si>
  <si>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</si>
  <si>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</si>
  <si>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</si>
  <si>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</si>
  <si>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</si>
  <si>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</si>
  <si>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</si>
  <si>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</si>
  <si>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</si>
  <si>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</si>
  <si>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</si>
  <si>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</si>
  <si>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</si>
  <si>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</si>
  <si>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</si>
  <si>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</si>
  <si>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</si>
  <si>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</si>
  <si>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</si>
  <si>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</si>
  <si>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</si>
  <si>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</si>
  <si>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</si>
  <si>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</si>
  <si>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</si>
  <si>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</si>
  <si>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</si>
  <si>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</si>
  <si>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</si>
  <si>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</si>
  <si>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</si>
  <si>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</si>
  <si>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</si>
  <si>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</si>
  <si>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</si>
  <si>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</si>
  <si>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</si>
  <si>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</si>
  <si>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</si>
  <si>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</si>
  <si>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</si>
  <si>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</si>
  <si>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</si>
  <si>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</si>
  <si>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</si>
  <si>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</si>
  <si>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</si>
  <si>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</si>
  <si>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</si>
  <si>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</si>
  <si>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</si>
  <si>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</si>
  <si>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</si>
  <si>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</si>
  <si>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</si>
  <si>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</si>
  <si>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</si>
  <si>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</si>
  <si>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</si>
  <si>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</si>
  <si>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</si>
  <si>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</si>
  <si>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</si>
  <si>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</si>
  <si>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</si>
  <si>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</si>
  <si>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</si>
  <si>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</si>
  <si>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</si>
  <si>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</si>
  <si>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</si>
  <si>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</si>
  <si>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</si>
  <si>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</si>
  <si>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</si>
  <si>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</si>
  <si>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</si>
  <si>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</si>
  <si>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</si>
  <si>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</si>
  <si>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</si>
  <si>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</si>
  <si>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</si>
  <si>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</si>
  <si>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</si>
  <si>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</si>
  <si>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Nguyễn Văn Thành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</si>
  <si>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</si>
  <si>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</si>
  <si>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</si>
  <si>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</si>
  <si>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</si>
  <si>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</si>
  <si>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</si>
  <si>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</si>
  <si>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</si>
  <si>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</si>
  <si>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</si>
  <si>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</si>
  <si>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</si>
  <si>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</si>
  <si>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</si>
  <si>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</si>
  <si>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</si>
  <si>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</si>
  <si>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</si>
  <si>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</si>
  <si>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</si>
  <si>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</si>
  <si>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</si>
  <si>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</si>
  <si>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</si>
  <si>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</si>
  <si>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</si>
  <si>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</si>
  <si>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</si>
  <si>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</si>
  <si>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</si>
  <si>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</si>
  <si>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</si>
  <si>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</si>
  <si>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</si>
  <si>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</si>
  <si>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</si>
  <si>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</si>
  <si>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</si>
  <si>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</si>
  <si>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</si>
  <si>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</si>
  <si>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</si>
  <si>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</si>
  <si>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</si>
  <si>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</si>
  <si>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</si>
  <si>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</si>
  <si>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</si>
  <si>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</si>
  <si>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</si>
  <si>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</si>
  <si>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</si>
  <si>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</si>
  <si>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</si>
  <si>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</si>
  <si>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</si>
  <si>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</si>
  <si>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</si>
  <si>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</si>
  <si>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</si>
  <si>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</si>
  <si>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</si>
  <si>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</si>
  <si>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</si>
  <si>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</si>
  <si>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</si>
  <si>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16CĐ-ĐL4</t>
  </si>
  <si>
    <t>16CĐ-ĐL5</t>
  </si>
  <si>
    <t>Nguyễn Ngọc Hiệp</t>
  </si>
  <si>
    <t>16CĐ-ĐL6</t>
  </si>
  <si>
    <t>16CĐ-ĐL7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</si>
  <si>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</si>
  <si>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</si>
  <si>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</si>
  <si>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</si>
  <si>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</si>
  <si>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</si>
  <si>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</si>
  <si>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</si>
  <si>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</si>
  <si>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</si>
  <si>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</si>
  <si>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</si>
  <si>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</si>
  <si>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</si>
  <si>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</si>
  <si>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</si>
  <si>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</si>
  <si>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</si>
  <si>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</si>
  <si>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</si>
  <si>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</si>
  <si>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</si>
  <si>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</si>
  <si>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 xml:space="preserve">16TCCN-CK (12+2) </t>
  </si>
  <si>
    <t>16TCCN-Đ (12+2)</t>
  </si>
  <si>
    <t>16TCCN-NL (12+2)</t>
  </si>
  <si>
    <t>Vật liệu cơ khí</t>
  </si>
  <si>
    <t>16TCCN-CK (9+3)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</si>
  <si>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</si>
  <si>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</si>
  <si>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</si>
  <si>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</si>
  <si>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</si>
  <si>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</si>
  <si>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</si>
  <si>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</si>
  <si>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</si>
  <si>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</si>
  <si>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</si>
  <si>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</si>
  <si>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</si>
  <si>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H1.3-13</t>
  </si>
  <si>
    <t>1, 2, 3, 4, 5, 6, 7, 8, 9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</si>
  <si>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</si>
  <si>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</si>
  <si>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</si>
  <si>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</si>
  <si>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</si>
  <si>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</si>
  <si>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</si>
  <si>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</si>
  <si>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</si>
  <si>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</si>
  <si>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</si>
  <si>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</si>
  <si>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</si>
  <si>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</si>
  <si>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</si>
  <si>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</si>
  <si>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</si>
  <si>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</si>
  <si>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</si>
  <si>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</si>
  <si>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</si>
  <si>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</si>
  <si>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</si>
  <si>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</si>
  <si>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</si>
  <si>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</si>
  <si>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</si>
  <si>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</si>
  <si>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</si>
  <si>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</si>
  <si>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</si>
  <si>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</si>
  <si>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</si>
  <si>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</si>
  <si>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</si>
  <si>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</si>
  <si>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F2.2-05</t>
  </si>
  <si>
    <t>15CĐ-Ô3-6</t>
  </si>
  <si>
    <t>TỔNG</t>
  </si>
  <si>
    <t>TB</t>
  </si>
  <si>
    <t>540 tiết/GV</t>
  </si>
  <si>
    <t>8, 9</t>
  </si>
  <si>
    <t>H1.2-07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</si>
</sst>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0" fontId="4" fillId="9" borderId="1" xfId="0" applyFont="1" applyFill="1" applyBorder="1" applyAlignment="1">
      <alignment horizontal="left"/>
    </xf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 vertical="center"/>
    </xf>
    <xf numFmtId="0" fontId="4" fillId="9" borderId="3" xfId="0" applyFont="1" applyFill="1" applyBorder="1"/>
    <xf numFmtId="0" fontId="1" fillId="9" borderId="1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2" fontId="12" fillId="3" borderId="1" xfId="0" applyNumberFormat="1" applyFont="1" applyFill="1" applyBorder="1" applyAlignment="1">
      <alignment horizontal="right"/>
    </xf>
    <xf numFmtId="0" fontId="4" fillId="7" borderId="1" xfId="0" applyNumberFormat="1" applyFont="1" applyFill="1" applyBorder="1" applyAlignment="1">
      <alignment horizontal="left" vertical="center"/>
    </xf>
    <xf numFmtId="2" fontId="4" fillId="7" borderId="1" xfId="0" applyNumberFormat="1" applyFont="1" applyFill="1" applyBorder="1" applyAlignment="1">
      <alignment horizontal="right" vertical="center"/>
    </xf>
    <xf numFmtId="2" fontId="2" fillId="7" borderId="1" xfId="0" applyNumberFormat="1" applyFont="1" applyFill="1" applyBorder="1" applyAlignment="1">
      <alignment horizontal="right"/>
    </xf>
    <xf numFmtId="0" fontId="4" fillId="7" borderId="1" xfId="0" applyFont="1" applyFill="1" applyBorder="1" applyAlignment="1">
      <alignment horizontal="center" vertical="center"/>
    </xf>
    <xf numFmtId="2" fontId="12" fillId="7" borderId="1" xfId="0" applyNumberFormat="1" applyFont="1" applyFill="1" applyBorder="1" applyAlignment="1">
      <alignment horizontal="right"/>
    </xf>
    <xf numFmtId="0" fontId="1" fillId="7" borderId="1" xfId="0" applyFont="1" applyFill="1" applyBorder="1" applyAlignment="1">
      <alignment horizontal="center" vertical="center"/>
    </xf>
    <xf numFmtId="2" fontId="12" fillId="3" borderId="2" xfId="0" applyNumberFormat="1" applyFont="1" applyFill="1" applyBorder="1" applyAlignment="1">
      <alignment horizontal="right"/>
    </xf>
    <xf numFmtId="0" fontId="4" fillId="3" borderId="3" xfId="0" applyFont="1" applyFill="1" applyBorder="1"/>
    <xf numFmtId="0" fontId="1" fillId="3" borderId="1" xfId="0" applyFont="1" applyFill="1" applyBorder="1"/>
    <xf numFmtId="0" fontId="2" fillId="3" borderId="1" xfId="0" applyFont="1" applyFill="1" applyBorder="1"/>
    <xf numFmtId="0" fontId="12" fillId="3" borderId="1" xfId="0" applyFont="1" applyFill="1" applyBorder="1" applyAlignment="1">
      <alignment horizontal="left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0" fontId="12" fillId="3" borderId="3" xfId="0" applyFont="1" applyFill="1" applyBorder="1"/>
    <xf numFmtId="0" fontId="14" fillId="3" borderId="1" xfId="0" applyFont="1" applyFill="1" applyBorder="1"/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3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9"/>
  <sheetViews>
    <sheetView topLeftCell="A259" zoomScaleNormal="100" zoomScaleSheetLayoutView="100" workbookViewId="0">
      <selection activeCell="E272" sqref="E272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373</v>
      </c>
      <c r="H4" s="9"/>
      <c r="I4" s="9">
        <v>1</v>
      </c>
      <c r="J4" s="9">
        <v>10</v>
      </c>
      <c r="K4" s="9">
        <f>J4-I4+1</f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177"/>
    </row>
    <row r="5" spans="1:22" s="40" customFormat="1">
      <c r="A5" s="174" t="s">
        <v>135</v>
      </c>
      <c r="B5" s="38" t="s">
        <v>351</v>
      </c>
      <c r="C5" s="39">
        <v>1</v>
      </c>
      <c r="D5" s="175" t="s">
        <v>41</v>
      </c>
      <c r="E5" s="40" t="s">
        <v>347</v>
      </c>
      <c r="F5" s="39">
        <v>5</v>
      </c>
      <c r="G5" s="41" t="s">
        <v>288</v>
      </c>
      <c r="H5" s="39"/>
      <c r="I5" s="39">
        <v>6</v>
      </c>
      <c r="J5" s="39">
        <v>15</v>
      </c>
      <c r="K5" s="39">
        <f t="shared" ref="K5" si="0">J5-I5+1</f>
        <v>10</v>
      </c>
      <c r="L5" s="39"/>
      <c r="M5" s="39">
        <v>60</v>
      </c>
      <c r="N5" s="42"/>
      <c r="O5" s="43">
        <f t="shared" ref="O5" si="1">M5/6</f>
        <v>10</v>
      </c>
      <c r="Q5" s="44">
        <f t="shared" ref="Q5" si="2">IF(K5=0,0,L5)</f>
        <v>0</v>
      </c>
      <c r="R5" s="97">
        <f t="shared" ref="R5" si="3">IF(K5=0,0,M5/1.5)</f>
        <v>40</v>
      </c>
      <c r="S5" s="44">
        <f t="shared" ref="S5" si="4">P5+Q5+R5</f>
        <v>40</v>
      </c>
      <c r="T5" s="211"/>
      <c r="V5" s="172"/>
    </row>
    <row r="6" spans="1:22" s="14" customFormat="1">
      <c r="A6" s="186" t="s">
        <v>135</v>
      </c>
      <c r="B6" s="8" t="s">
        <v>339</v>
      </c>
      <c r="C6" s="9">
        <v>1</v>
      </c>
      <c r="D6" s="10" t="s">
        <v>41</v>
      </c>
      <c r="E6" s="14" t="s">
        <v>374</v>
      </c>
      <c r="F6" s="9">
        <v>5</v>
      </c>
      <c r="G6" s="11" t="s">
        <v>288</v>
      </c>
      <c r="H6" s="9"/>
      <c r="I6" s="9">
        <v>16</v>
      </c>
      <c r="J6" s="9">
        <v>23</v>
      </c>
      <c r="K6" s="9">
        <f>J6-I6+1</f>
        <v>8</v>
      </c>
      <c r="L6" s="9"/>
      <c r="M6" s="9">
        <v>30</v>
      </c>
      <c r="N6" s="12"/>
      <c r="O6" s="13">
        <f>M6/6</f>
        <v>5</v>
      </c>
      <c r="Q6" s="15">
        <f>IF(K6=0,0,L6)</f>
        <v>0</v>
      </c>
      <c r="R6" s="16">
        <f>IF(K6=0,0,M6/1.5)</f>
        <v>20</v>
      </c>
      <c r="S6" s="15">
        <f>P6+Q6+R6</f>
        <v>20</v>
      </c>
      <c r="T6" s="177"/>
      <c r="V6" s="187"/>
    </row>
    <row r="7" spans="1:22" s="111" customFormat="1" ht="15.95" customHeight="1">
      <c r="A7" s="99"/>
      <c r="B7" s="100" t="s">
        <v>150</v>
      </c>
      <c r="C7" s="101">
        <v>2</v>
      </c>
      <c r="D7" s="102" t="s">
        <v>41</v>
      </c>
      <c r="E7" s="103" t="s">
        <v>151</v>
      </c>
      <c r="F7" s="104"/>
      <c r="G7" s="105"/>
      <c r="H7" s="101"/>
      <c r="I7" s="101"/>
      <c r="J7" s="101"/>
      <c r="K7" s="101">
        <f t="shared" ref="K7:K14" si="5">J7-I7+1</f>
        <v>1</v>
      </c>
      <c r="L7" s="101"/>
      <c r="M7" s="101">
        <v>60</v>
      </c>
      <c r="N7" s="106">
        <f t="shared" ref="N7:N14" si="6">L7/K7</f>
        <v>0</v>
      </c>
      <c r="O7" s="107">
        <f t="shared" ref="O7:O14" si="7">M7/6</f>
        <v>10</v>
      </c>
      <c r="P7" s="103"/>
      <c r="Q7" s="108">
        <f t="shared" ref="Q7:Q14" si="8">IF(K7=0,0,L7)</f>
        <v>0</v>
      </c>
      <c r="R7" s="109">
        <f>IF(K7=0,0,M7/1.5)</f>
        <v>40</v>
      </c>
      <c r="S7" s="108">
        <f t="shared" ref="S7:S14" si="9">P7+Q7+R7</f>
        <v>40</v>
      </c>
      <c r="T7" s="177"/>
      <c r="U7" s="110"/>
      <c r="V7" s="110"/>
    </row>
    <row r="8" spans="1:22" s="111" customFormat="1" ht="15.95" customHeight="1">
      <c r="A8" s="99"/>
      <c r="B8" s="100" t="s">
        <v>152</v>
      </c>
      <c r="C8" s="101">
        <v>2</v>
      </c>
      <c r="D8" s="102" t="s">
        <v>41</v>
      </c>
      <c r="E8" s="103" t="s">
        <v>151</v>
      </c>
      <c r="F8" s="104"/>
      <c r="G8" s="105"/>
      <c r="H8" s="101"/>
      <c r="I8" s="101"/>
      <c r="J8" s="101"/>
      <c r="K8" s="101">
        <f t="shared" si="5"/>
        <v>1</v>
      </c>
      <c r="L8" s="101"/>
      <c r="M8" s="101">
        <v>60</v>
      </c>
      <c r="N8" s="106">
        <f t="shared" si="6"/>
        <v>0</v>
      </c>
      <c r="O8" s="107">
        <f t="shared" si="7"/>
        <v>10</v>
      </c>
      <c r="P8" s="103"/>
      <c r="Q8" s="108">
        <f t="shared" si="8"/>
        <v>0</v>
      </c>
      <c r="R8" s="109">
        <f>IF(K8=0,0,M8/1.5)</f>
        <v>40</v>
      </c>
      <c r="S8" s="108">
        <f t="shared" si="9"/>
        <v>40</v>
      </c>
      <c r="T8" s="177"/>
      <c r="U8" s="110"/>
      <c r="V8" s="110"/>
    </row>
    <row r="9" spans="1:22" s="111" customFormat="1" ht="15.95" customHeight="1">
      <c r="A9" s="99"/>
      <c r="B9" s="100" t="s">
        <v>153</v>
      </c>
      <c r="C9" s="101">
        <v>2</v>
      </c>
      <c r="D9" s="102" t="s">
        <v>41</v>
      </c>
      <c r="E9" s="102" t="s">
        <v>9</v>
      </c>
      <c r="F9" s="104"/>
      <c r="G9" s="105"/>
      <c r="H9" s="101"/>
      <c r="I9" s="101"/>
      <c r="J9" s="101"/>
      <c r="K9" s="101">
        <f t="shared" si="5"/>
        <v>1</v>
      </c>
      <c r="L9" s="101">
        <v>30</v>
      </c>
      <c r="M9" s="101"/>
      <c r="N9" s="106">
        <f>L9/K9</f>
        <v>30</v>
      </c>
      <c r="O9" s="107">
        <f t="shared" si="7"/>
        <v>0</v>
      </c>
      <c r="P9" s="103"/>
      <c r="Q9" s="108">
        <f t="shared" si="8"/>
        <v>30</v>
      </c>
      <c r="R9" s="109">
        <f t="shared" ref="R9:R14" si="10">IF(K9=0,0,M9/1.5)</f>
        <v>0</v>
      </c>
      <c r="S9" s="108">
        <f t="shared" si="9"/>
        <v>30</v>
      </c>
      <c r="T9" s="177"/>
      <c r="U9" s="110"/>
      <c r="V9" s="110"/>
    </row>
    <row r="10" spans="1:22" s="111" customFormat="1" ht="15.95" customHeight="1">
      <c r="A10" s="99"/>
      <c r="B10" s="100" t="s">
        <v>154</v>
      </c>
      <c r="C10" s="101">
        <v>2</v>
      </c>
      <c r="D10" s="102" t="s">
        <v>41</v>
      </c>
      <c r="E10" s="102" t="s">
        <v>9</v>
      </c>
      <c r="F10" s="104"/>
      <c r="G10" s="105"/>
      <c r="H10" s="101"/>
      <c r="I10" s="101"/>
      <c r="J10" s="101"/>
      <c r="K10" s="101">
        <f t="shared" si="5"/>
        <v>1</v>
      </c>
      <c r="L10" s="101">
        <v>30</v>
      </c>
      <c r="M10" s="101"/>
      <c r="N10" s="106">
        <f t="shared" si="6"/>
        <v>30</v>
      </c>
      <c r="O10" s="107">
        <f t="shared" si="7"/>
        <v>0</v>
      </c>
      <c r="P10" s="103"/>
      <c r="Q10" s="108">
        <f t="shared" si="8"/>
        <v>30</v>
      </c>
      <c r="R10" s="109">
        <f t="shared" si="10"/>
        <v>0</v>
      </c>
      <c r="S10" s="108">
        <f t="shared" si="9"/>
        <v>30</v>
      </c>
      <c r="T10" s="178"/>
      <c r="U10" s="112"/>
      <c r="V10" s="110"/>
    </row>
    <row r="11" spans="1:22" s="111" customFormat="1" ht="15.95" customHeight="1">
      <c r="A11" s="99"/>
      <c r="B11" s="100" t="s">
        <v>155</v>
      </c>
      <c r="C11" s="101">
        <v>2</v>
      </c>
      <c r="D11" s="102" t="s">
        <v>41</v>
      </c>
      <c r="E11" s="102" t="s">
        <v>9</v>
      </c>
      <c r="F11" s="104"/>
      <c r="G11" s="105"/>
      <c r="H11" s="101"/>
      <c r="I11" s="101"/>
      <c r="J11" s="101"/>
      <c r="K11" s="101">
        <f t="shared" si="5"/>
        <v>1</v>
      </c>
      <c r="L11" s="101">
        <v>30</v>
      </c>
      <c r="M11" s="101"/>
      <c r="N11" s="106">
        <f t="shared" si="6"/>
        <v>30</v>
      </c>
      <c r="O11" s="107"/>
      <c r="P11" s="103"/>
      <c r="Q11" s="108">
        <f t="shared" si="8"/>
        <v>30</v>
      </c>
      <c r="R11" s="109">
        <f t="shared" si="10"/>
        <v>0</v>
      </c>
      <c r="S11" s="108">
        <f t="shared" si="9"/>
        <v>30</v>
      </c>
      <c r="T11" s="178"/>
      <c r="U11" s="112"/>
      <c r="V11" s="110"/>
    </row>
    <row r="12" spans="1:22" s="111" customFormat="1" ht="15.95" customHeight="1">
      <c r="A12" s="99"/>
      <c r="B12" s="100" t="s">
        <v>156</v>
      </c>
      <c r="C12" s="101">
        <v>2</v>
      </c>
      <c r="D12" s="102" t="s">
        <v>41</v>
      </c>
      <c r="E12" s="102" t="s">
        <v>9</v>
      </c>
      <c r="F12" s="104"/>
      <c r="G12" s="105"/>
      <c r="H12" s="101"/>
      <c r="I12" s="101"/>
      <c r="J12" s="101"/>
      <c r="K12" s="101">
        <f t="shared" si="5"/>
        <v>1</v>
      </c>
      <c r="L12" s="101">
        <v>30</v>
      </c>
      <c r="M12" s="101"/>
      <c r="N12" s="106">
        <f t="shared" si="6"/>
        <v>30</v>
      </c>
      <c r="O12" s="107"/>
      <c r="P12" s="103"/>
      <c r="Q12" s="108">
        <f t="shared" si="8"/>
        <v>30</v>
      </c>
      <c r="R12" s="109">
        <f t="shared" si="10"/>
        <v>0</v>
      </c>
      <c r="S12" s="108">
        <f t="shared" si="9"/>
        <v>30</v>
      </c>
      <c r="T12" s="178"/>
      <c r="U12" s="112"/>
      <c r="V12" s="110"/>
    </row>
    <row r="13" spans="1:22" s="111" customFormat="1" ht="15.95" customHeight="1">
      <c r="A13" s="99"/>
      <c r="B13" s="100" t="s">
        <v>157</v>
      </c>
      <c r="C13" s="101">
        <v>2</v>
      </c>
      <c r="D13" s="102" t="s">
        <v>41</v>
      </c>
      <c r="E13" s="102" t="s">
        <v>9</v>
      </c>
      <c r="F13" s="104"/>
      <c r="G13" s="105"/>
      <c r="H13" s="101"/>
      <c r="I13" s="101"/>
      <c r="J13" s="101"/>
      <c r="K13" s="101">
        <f t="shared" si="5"/>
        <v>1</v>
      </c>
      <c r="L13" s="101">
        <v>30</v>
      </c>
      <c r="M13" s="101"/>
      <c r="N13" s="106">
        <f t="shared" si="6"/>
        <v>30</v>
      </c>
      <c r="O13" s="107">
        <f t="shared" si="7"/>
        <v>0</v>
      </c>
      <c r="P13" s="103"/>
      <c r="Q13" s="108">
        <f t="shared" si="8"/>
        <v>30</v>
      </c>
      <c r="R13" s="109">
        <f t="shared" si="10"/>
        <v>0</v>
      </c>
      <c r="S13" s="108">
        <f t="shared" si="9"/>
        <v>30</v>
      </c>
      <c r="T13" s="178"/>
      <c r="U13" s="112"/>
      <c r="V13" s="110"/>
    </row>
    <row r="14" spans="1:22" s="111" customFormat="1" ht="15.95" customHeight="1">
      <c r="A14" s="99"/>
      <c r="B14" s="100" t="s">
        <v>158</v>
      </c>
      <c r="C14" s="101">
        <v>2</v>
      </c>
      <c r="D14" s="102" t="s">
        <v>41</v>
      </c>
      <c r="E14" s="102" t="s">
        <v>9</v>
      </c>
      <c r="F14" s="104"/>
      <c r="G14" s="105"/>
      <c r="H14" s="101"/>
      <c r="I14" s="101"/>
      <c r="J14" s="101"/>
      <c r="K14" s="101">
        <f t="shared" si="5"/>
        <v>1</v>
      </c>
      <c r="L14" s="101">
        <v>30</v>
      </c>
      <c r="M14" s="101"/>
      <c r="N14" s="106">
        <f t="shared" si="6"/>
        <v>30</v>
      </c>
      <c r="O14" s="107">
        <f t="shared" si="7"/>
        <v>0</v>
      </c>
      <c r="P14" s="103"/>
      <c r="Q14" s="108">
        <f t="shared" si="8"/>
        <v>30</v>
      </c>
      <c r="R14" s="109">
        <f t="shared" si="10"/>
        <v>0</v>
      </c>
      <c r="S14" s="108">
        <f t="shared" si="9"/>
        <v>30</v>
      </c>
      <c r="T14" s="178">
        <f>SUM(S2:S14)</f>
        <v>440</v>
      </c>
      <c r="U14" s="112"/>
      <c r="V14" s="110"/>
    </row>
    <row r="15" spans="1:22" s="27" customFormat="1" ht="25.5">
      <c r="A15" s="3" t="s">
        <v>15</v>
      </c>
      <c r="B15" s="3" t="s">
        <v>16</v>
      </c>
      <c r="C15" s="4" t="s">
        <v>149</v>
      </c>
      <c r="D15" s="3" t="s">
        <v>17</v>
      </c>
      <c r="E15" s="3" t="s">
        <v>18</v>
      </c>
      <c r="F15" s="3" t="s">
        <v>19</v>
      </c>
      <c r="G15" s="3" t="s">
        <v>20</v>
      </c>
      <c r="H15" s="4" t="s">
        <v>1</v>
      </c>
      <c r="I15" s="3" t="s">
        <v>21</v>
      </c>
      <c r="J15" s="3" t="s">
        <v>22</v>
      </c>
      <c r="K15" s="4" t="s">
        <v>2</v>
      </c>
      <c r="L15" s="3" t="s">
        <v>33</v>
      </c>
      <c r="M15" s="3" t="s">
        <v>34</v>
      </c>
      <c r="N15" s="5" t="s">
        <v>3</v>
      </c>
      <c r="O15" s="5" t="s">
        <v>4</v>
      </c>
      <c r="P15" s="4" t="s">
        <v>32</v>
      </c>
      <c r="Q15" s="3" t="s">
        <v>5</v>
      </c>
      <c r="R15" s="3" t="s">
        <v>6</v>
      </c>
      <c r="S15" s="6" t="s">
        <v>7</v>
      </c>
      <c r="T15" s="176"/>
      <c r="U15" s="53" t="s">
        <v>105</v>
      </c>
      <c r="V15" s="54" t="s">
        <v>106</v>
      </c>
    </row>
    <row r="16" spans="1:22" s="27" customFormat="1">
      <c r="A16" s="98" t="s">
        <v>135</v>
      </c>
      <c r="B16" s="8" t="s">
        <v>287</v>
      </c>
      <c r="C16" s="9">
        <v>1</v>
      </c>
      <c r="D16" s="10" t="s">
        <v>24</v>
      </c>
      <c r="E16" s="14" t="s">
        <v>99</v>
      </c>
      <c r="F16" s="24">
        <v>3</v>
      </c>
      <c r="G16" s="11" t="s">
        <v>288</v>
      </c>
      <c r="H16" s="9"/>
      <c r="I16" s="9">
        <v>6</v>
      </c>
      <c r="J16" s="9">
        <v>15</v>
      </c>
      <c r="K16" s="9">
        <f>J16-I16+1</f>
        <v>10</v>
      </c>
      <c r="L16" s="9"/>
      <c r="M16" s="9">
        <v>60</v>
      </c>
      <c r="N16" s="12"/>
      <c r="O16" s="13">
        <f>M16/6</f>
        <v>10</v>
      </c>
      <c r="P16" s="14"/>
      <c r="Q16" s="15">
        <f>IF(K16=0,0,L16)</f>
        <v>0</v>
      </c>
      <c r="R16" s="16">
        <f>IF(K16=0,0,M16/1.5)</f>
        <v>40</v>
      </c>
      <c r="S16" s="15">
        <f>P16+Q16+R16</f>
        <v>40</v>
      </c>
      <c r="T16" s="177"/>
      <c r="V16" s="85"/>
    </row>
    <row r="17" spans="1:22" s="26" customFormat="1" ht="15.95" customHeight="1">
      <c r="A17" s="30" t="s">
        <v>248</v>
      </c>
      <c r="B17" s="8" t="s">
        <v>148</v>
      </c>
      <c r="C17" s="9">
        <v>1</v>
      </c>
      <c r="D17" s="10" t="s">
        <v>24</v>
      </c>
      <c r="E17" s="29" t="s">
        <v>117</v>
      </c>
      <c r="F17" s="11">
        <v>4</v>
      </c>
      <c r="G17" s="11" t="s">
        <v>140</v>
      </c>
      <c r="H17" s="9"/>
      <c r="I17" s="9">
        <v>1</v>
      </c>
      <c r="J17" s="9">
        <v>10</v>
      </c>
      <c r="K17" s="9">
        <f>J17-I17+1</f>
        <v>10</v>
      </c>
      <c r="L17" s="9">
        <v>30</v>
      </c>
      <c r="M17" s="9"/>
      <c r="N17" s="12">
        <f>L17/K17</f>
        <v>3</v>
      </c>
      <c r="O17" s="13">
        <f>M17/5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  <c r="T17" s="177"/>
      <c r="U17" s="27"/>
      <c r="V17" s="27"/>
    </row>
    <row r="18" spans="1:22" s="26" customFormat="1" ht="15.95" customHeight="1">
      <c r="A18" s="30" t="s">
        <v>248</v>
      </c>
      <c r="B18" s="8" t="s">
        <v>160</v>
      </c>
      <c r="C18" s="9">
        <v>1</v>
      </c>
      <c r="D18" s="10" t="s">
        <v>24</v>
      </c>
      <c r="E18" s="29" t="s">
        <v>117</v>
      </c>
      <c r="F18" s="11">
        <v>6</v>
      </c>
      <c r="G18" s="11" t="s">
        <v>75</v>
      </c>
      <c r="H18" s="9"/>
      <c r="I18" s="9">
        <v>1</v>
      </c>
      <c r="J18" s="9">
        <v>15</v>
      </c>
      <c r="K18" s="9">
        <f>J18-I18+1</f>
        <v>15</v>
      </c>
      <c r="L18" s="9">
        <v>45</v>
      </c>
      <c r="M18" s="9"/>
      <c r="N18" s="12">
        <f>L18/K18</f>
        <v>3</v>
      </c>
      <c r="O18" s="13">
        <f>M18/5</f>
        <v>0</v>
      </c>
      <c r="P18" s="14"/>
      <c r="Q18" s="15">
        <f>IF(K18=0,0,L18)</f>
        <v>45</v>
      </c>
      <c r="R18" s="16">
        <f>IF(K18=0,0,M18/1.5)</f>
        <v>0</v>
      </c>
      <c r="S18" s="15">
        <f>P18+Q18+R18</f>
        <v>45</v>
      </c>
      <c r="T18" s="177"/>
      <c r="U18" s="27"/>
      <c r="V18" s="27"/>
    </row>
    <row r="19" spans="1:22" s="14" customFormat="1">
      <c r="A19" s="7" t="s">
        <v>135</v>
      </c>
      <c r="B19" s="8" t="s">
        <v>361</v>
      </c>
      <c r="C19" s="9">
        <v>1</v>
      </c>
      <c r="D19" s="10" t="s">
        <v>24</v>
      </c>
      <c r="E19" s="10" t="s">
        <v>367</v>
      </c>
      <c r="F19" s="11">
        <v>6</v>
      </c>
      <c r="G19" s="11" t="s">
        <v>288</v>
      </c>
      <c r="H19" s="9"/>
      <c r="I19" s="9">
        <v>6</v>
      </c>
      <c r="J19" s="9">
        <v>15</v>
      </c>
      <c r="K19" s="9">
        <f>J19-I19+1</f>
        <v>10</v>
      </c>
      <c r="L19" s="9"/>
      <c r="M19" s="9">
        <v>60</v>
      </c>
      <c r="N19" s="12">
        <f>L19/K19</f>
        <v>0</v>
      </c>
      <c r="O19" s="13">
        <f>M19/6</f>
        <v>10</v>
      </c>
      <c r="Q19" s="15">
        <f>IF(K19=0,0,L19)</f>
        <v>0</v>
      </c>
      <c r="R19" s="16">
        <f>IF(K19=0,0,M19/1.5)</f>
        <v>40</v>
      </c>
      <c r="S19" s="15">
        <f>P19+Q19+R19</f>
        <v>40</v>
      </c>
      <c r="T19" s="177"/>
    </row>
    <row r="20" spans="1:22" s="111" customFormat="1" ht="15.95" customHeight="1">
      <c r="A20" s="99"/>
      <c r="B20" s="100" t="s">
        <v>161</v>
      </c>
      <c r="C20" s="101">
        <v>2</v>
      </c>
      <c r="D20" s="102" t="s">
        <v>24</v>
      </c>
      <c r="E20" s="114" t="s">
        <v>162</v>
      </c>
      <c r="F20" s="105"/>
      <c r="G20" s="105"/>
      <c r="H20" s="101"/>
      <c r="I20" s="101">
        <v>1</v>
      </c>
      <c r="J20" s="101">
        <v>15</v>
      </c>
      <c r="K20" s="101">
        <f t="shared" ref="K20:K22" si="11">J20-I20+1</f>
        <v>15</v>
      </c>
      <c r="L20" s="101">
        <v>30</v>
      </c>
      <c r="M20" s="101"/>
      <c r="N20" s="106">
        <f t="shared" ref="N20:N22" si="12">L20/K20</f>
        <v>2</v>
      </c>
      <c r="O20" s="107">
        <f t="shared" ref="O20:O22" si="13">M20/5</f>
        <v>0</v>
      </c>
      <c r="P20" s="103"/>
      <c r="Q20" s="108">
        <f t="shared" ref="Q20:Q22" si="14">IF(K20=0,0,L20)</f>
        <v>30</v>
      </c>
      <c r="R20" s="109">
        <f t="shared" ref="R20:R22" si="15">IF(K20=0,0,M20/1.5)</f>
        <v>0</v>
      </c>
      <c r="S20" s="108">
        <f t="shared" ref="S20:S22" si="16">P20+Q20+R20</f>
        <v>30</v>
      </c>
      <c r="T20" s="177"/>
      <c r="U20" s="110"/>
      <c r="V20" s="110"/>
    </row>
    <row r="21" spans="1:22" s="111" customFormat="1" ht="15.95" customHeight="1">
      <c r="A21" s="99"/>
      <c r="B21" s="100" t="s">
        <v>150</v>
      </c>
      <c r="C21" s="101">
        <v>2</v>
      </c>
      <c r="D21" s="102" t="s">
        <v>24</v>
      </c>
      <c r="E21" s="114" t="s">
        <v>163</v>
      </c>
      <c r="F21" s="105"/>
      <c r="G21" s="105"/>
      <c r="H21" s="101"/>
      <c r="I21" s="101">
        <v>1</v>
      </c>
      <c r="J21" s="101">
        <v>15</v>
      </c>
      <c r="K21" s="101">
        <f t="shared" si="11"/>
        <v>15</v>
      </c>
      <c r="L21" s="101"/>
      <c r="M21" s="101">
        <v>60</v>
      </c>
      <c r="N21" s="106">
        <f t="shared" si="12"/>
        <v>0</v>
      </c>
      <c r="O21" s="107">
        <f t="shared" si="13"/>
        <v>12</v>
      </c>
      <c r="P21" s="103"/>
      <c r="Q21" s="108">
        <f t="shared" si="14"/>
        <v>0</v>
      </c>
      <c r="R21" s="109">
        <f t="shared" si="15"/>
        <v>40</v>
      </c>
      <c r="S21" s="108">
        <f t="shared" si="16"/>
        <v>40</v>
      </c>
      <c r="T21" s="177"/>
      <c r="U21" s="110"/>
      <c r="V21" s="110"/>
    </row>
    <row r="22" spans="1:22" s="111" customFormat="1" ht="15.95" customHeight="1">
      <c r="A22" s="99"/>
      <c r="B22" s="100" t="s">
        <v>152</v>
      </c>
      <c r="C22" s="101">
        <v>2</v>
      </c>
      <c r="D22" s="102" t="s">
        <v>24</v>
      </c>
      <c r="E22" s="114" t="s">
        <v>163</v>
      </c>
      <c r="F22" s="105"/>
      <c r="G22" s="105"/>
      <c r="H22" s="101"/>
      <c r="I22" s="101">
        <v>1</v>
      </c>
      <c r="J22" s="101">
        <v>15</v>
      </c>
      <c r="K22" s="101">
        <f t="shared" si="11"/>
        <v>15</v>
      </c>
      <c r="L22" s="101"/>
      <c r="M22" s="101">
        <v>60</v>
      </c>
      <c r="N22" s="106">
        <f t="shared" si="12"/>
        <v>0</v>
      </c>
      <c r="O22" s="107">
        <f t="shared" si="13"/>
        <v>12</v>
      </c>
      <c r="P22" s="103"/>
      <c r="Q22" s="108">
        <f t="shared" si="14"/>
        <v>0</v>
      </c>
      <c r="R22" s="109">
        <f t="shared" si="15"/>
        <v>40</v>
      </c>
      <c r="S22" s="108">
        <f t="shared" si="16"/>
        <v>40</v>
      </c>
      <c r="T22" s="177"/>
      <c r="U22" s="110"/>
      <c r="V22" s="110"/>
    </row>
    <row r="23" spans="1:22" s="111" customFormat="1" ht="15.95" customHeight="1">
      <c r="A23" s="99"/>
      <c r="B23" s="100" t="s">
        <v>147</v>
      </c>
      <c r="C23" s="101">
        <v>2</v>
      </c>
      <c r="D23" s="102" t="s">
        <v>24</v>
      </c>
      <c r="E23" s="103" t="s">
        <v>117</v>
      </c>
      <c r="F23" s="105"/>
      <c r="G23" s="105"/>
      <c r="H23" s="101"/>
      <c r="I23" s="101"/>
      <c r="J23" s="101"/>
      <c r="K23" s="101">
        <f>J23-I23+1</f>
        <v>1</v>
      </c>
      <c r="L23" s="101">
        <v>45</v>
      </c>
      <c r="M23" s="101"/>
      <c r="N23" s="106">
        <f>L23/K23</f>
        <v>45</v>
      </c>
      <c r="O23" s="107">
        <f>M23/6</f>
        <v>0</v>
      </c>
      <c r="P23" s="103"/>
      <c r="Q23" s="108">
        <f>IF(K23=0,0,L23)</f>
        <v>45</v>
      </c>
      <c r="R23" s="109">
        <f>IF(K23=0,0,M23/1.5)</f>
        <v>0</v>
      </c>
      <c r="S23" s="108">
        <f>P23+Q23+R23</f>
        <v>45</v>
      </c>
      <c r="T23" s="178"/>
      <c r="U23" s="113"/>
    </row>
    <row r="24" spans="1:22" s="110" customFormat="1">
      <c r="A24" s="124"/>
      <c r="B24" s="100" t="s">
        <v>267</v>
      </c>
      <c r="C24" s="101">
        <v>2</v>
      </c>
      <c r="D24" s="102" t="s">
        <v>24</v>
      </c>
      <c r="E24" s="103" t="s">
        <v>111</v>
      </c>
      <c r="F24" s="105"/>
      <c r="G24" s="105"/>
      <c r="H24" s="101"/>
      <c r="I24" s="101"/>
      <c r="J24" s="101"/>
      <c r="K24" s="101">
        <f t="shared" ref="K24" si="17">J24-I24+1</f>
        <v>1</v>
      </c>
      <c r="L24" s="101">
        <v>30</v>
      </c>
      <c r="M24" s="101"/>
      <c r="N24" s="106">
        <f>L24/K24</f>
        <v>30</v>
      </c>
      <c r="O24" s="107">
        <f>M24/5</f>
        <v>0</v>
      </c>
      <c r="P24" s="103"/>
      <c r="Q24" s="108">
        <f t="shared" ref="Q24" si="18">IF(K24=0,0,L24)</f>
        <v>30</v>
      </c>
      <c r="R24" s="109">
        <f t="shared" ref="R24" si="19">IF(K24=0,0,M24/1.5)</f>
        <v>0</v>
      </c>
      <c r="S24" s="108">
        <f t="shared" ref="S24" si="20">P24+Q24+R24</f>
        <v>30</v>
      </c>
      <c r="T24" s="178"/>
      <c r="U24" s="112"/>
    </row>
    <row r="25" spans="1:22" s="110" customFormat="1">
      <c r="A25" s="124"/>
      <c r="B25" s="100" t="s">
        <v>170</v>
      </c>
      <c r="C25" s="101">
        <v>2</v>
      </c>
      <c r="D25" s="102" t="s">
        <v>24</v>
      </c>
      <c r="E25" s="103" t="s">
        <v>111</v>
      </c>
      <c r="F25" s="105"/>
      <c r="G25" s="105"/>
      <c r="H25" s="101"/>
      <c r="I25" s="101">
        <v>1</v>
      </c>
      <c r="J25" s="101">
        <v>15</v>
      </c>
      <c r="K25" s="101">
        <f>J25-I25+1</f>
        <v>15</v>
      </c>
      <c r="L25" s="101">
        <v>30</v>
      </c>
      <c r="M25" s="101"/>
      <c r="N25" s="106">
        <f>L25/K25</f>
        <v>2</v>
      </c>
      <c r="O25" s="107">
        <f>M25/5</f>
        <v>0</v>
      </c>
      <c r="P25" s="103"/>
      <c r="Q25" s="108">
        <f>IF(K25=0,0,L25)</f>
        <v>30</v>
      </c>
      <c r="R25" s="109">
        <f>IF(K25=0,0,M25/1.5)</f>
        <v>0</v>
      </c>
      <c r="S25" s="108">
        <f>P25+Q25+R25</f>
        <v>30</v>
      </c>
      <c r="T25" s="178"/>
      <c r="U25" s="112"/>
    </row>
    <row r="26" spans="1:22" s="110" customFormat="1">
      <c r="A26" s="124"/>
      <c r="B26" s="100" t="s">
        <v>171</v>
      </c>
      <c r="C26" s="101">
        <v>2</v>
      </c>
      <c r="D26" s="102" t="s">
        <v>24</v>
      </c>
      <c r="E26" s="103" t="s">
        <v>111</v>
      </c>
      <c r="F26" s="104"/>
      <c r="G26" s="105"/>
      <c r="H26" s="101"/>
      <c r="I26" s="101">
        <v>1</v>
      </c>
      <c r="J26" s="101">
        <v>15</v>
      </c>
      <c r="K26" s="101">
        <f>J26-I26+1</f>
        <v>15</v>
      </c>
      <c r="L26" s="101">
        <v>30</v>
      </c>
      <c r="M26" s="101"/>
      <c r="N26" s="106">
        <f>L26/K26</f>
        <v>2</v>
      </c>
      <c r="O26" s="107">
        <f>M26/5</f>
        <v>0</v>
      </c>
      <c r="P26" s="103"/>
      <c r="Q26" s="108">
        <f>IF(K26=0,0,L26)</f>
        <v>30</v>
      </c>
      <c r="R26" s="109">
        <f>IF(K26=0,0,M26/1.5)</f>
        <v>0</v>
      </c>
      <c r="S26" s="108">
        <f>P26+Q26+R26</f>
        <v>30</v>
      </c>
      <c r="T26" s="178">
        <f>SUM(S16:S26)</f>
        <v>400</v>
      </c>
      <c r="U26" s="112"/>
    </row>
    <row r="27" spans="1:22" s="27" customFormat="1" ht="25.5">
      <c r="A27" s="3" t="s">
        <v>15</v>
      </c>
      <c r="B27" s="3" t="s">
        <v>16</v>
      </c>
      <c r="C27" s="4" t="s">
        <v>149</v>
      </c>
      <c r="D27" s="3" t="s">
        <v>17</v>
      </c>
      <c r="E27" s="3" t="s">
        <v>18</v>
      </c>
      <c r="F27" s="3" t="s">
        <v>19</v>
      </c>
      <c r="G27" s="3" t="s">
        <v>20</v>
      </c>
      <c r="H27" s="4" t="s">
        <v>1</v>
      </c>
      <c r="I27" s="3" t="s">
        <v>21</v>
      </c>
      <c r="J27" s="3" t="s">
        <v>22</v>
      </c>
      <c r="K27" s="4" t="s">
        <v>2</v>
      </c>
      <c r="L27" s="3" t="s">
        <v>33</v>
      </c>
      <c r="M27" s="3" t="s">
        <v>34</v>
      </c>
      <c r="N27" s="5" t="s">
        <v>3</v>
      </c>
      <c r="O27" s="5" t="s">
        <v>4</v>
      </c>
      <c r="P27" s="4" t="s">
        <v>32</v>
      </c>
      <c r="Q27" s="3" t="s">
        <v>5</v>
      </c>
      <c r="R27" s="3" t="s">
        <v>6</v>
      </c>
      <c r="S27" s="6" t="s">
        <v>7</v>
      </c>
      <c r="T27" s="179"/>
      <c r="U27" s="84" t="s">
        <v>105</v>
      </c>
      <c r="V27" s="84" t="s">
        <v>106</v>
      </c>
    </row>
    <row r="28" spans="1:22" s="27" customFormat="1">
      <c r="A28" s="7" t="s">
        <v>256</v>
      </c>
      <c r="B28" s="8" t="s">
        <v>156</v>
      </c>
      <c r="C28" s="9">
        <v>1</v>
      </c>
      <c r="D28" s="8" t="s">
        <v>11</v>
      </c>
      <c r="E28" s="36" t="s">
        <v>118</v>
      </c>
      <c r="F28" s="11">
        <v>2</v>
      </c>
      <c r="G28" s="11" t="s">
        <v>72</v>
      </c>
      <c r="H28" s="9"/>
      <c r="I28" s="9">
        <v>1</v>
      </c>
      <c r="J28" s="9">
        <v>15</v>
      </c>
      <c r="K28" s="9">
        <f t="shared" ref="K28" si="21">J28-I28+1</f>
        <v>15</v>
      </c>
      <c r="L28" s="9">
        <v>30</v>
      </c>
      <c r="M28" s="9"/>
      <c r="N28" s="12">
        <f t="shared" ref="N28" si="22">L28/K28</f>
        <v>2</v>
      </c>
      <c r="O28" s="13">
        <f>M28/6</f>
        <v>0</v>
      </c>
      <c r="P28" s="14"/>
      <c r="Q28" s="15">
        <f>IF(K28=0,0,L28)</f>
        <v>30</v>
      </c>
      <c r="R28" s="16">
        <f>IF(K28=0,0,M28/1.5)</f>
        <v>0</v>
      </c>
      <c r="S28" s="13">
        <f t="shared" ref="S28" si="23">P28+Q28+R28</f>
        <v>30</v>
      </c>
      <c r="T28" s="180"/>
    </row>
    <row r="29" spans="1:22" s="27" customFormat="1">
      <c r="A29" s="7" t="s">
        <v>143</v>
      </c>
      <c r="B29" s="8" t="s">
        <v>155</v>
      </c>
      <c r="C29" s="9">
        <v>1</v>
      </c>
      <c r="D29" s="8" t="s">
        <v>11</v>
      </c>
      <c r="E29" s="36" t="s">
        <v>118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" si="24">J29-I29+1</f>
        <v>15</v>
      </c>
      <c r="L29" s="9">
        <v>30</v>
      </c>
      <c r="M29" s="9"/>
      <c r="N29" s="12">
        <f t="shared" ref="N29" si="25">L29/K29</f>
        <v>2</v>
      </c>
      <c r="O29" s="13">
        <f t="shared" ref="O29:O37" si="26">M29/6</f>
        <v>0</v>
      </c>
      <c r="P29" s="14"/>
      <c r="Q29" s="15">
        <f t="shared" ref="Q29:Q37" si="27">IF(K29=0,0,L29)</f>
        <v>30</v>
      </c>
      <c r="R29" s="16">
        <f t="shared" ref="R29:R40" si="28">IF(K29=0,0,M29/1.5)</f>
        <v>0</v>
      </c>
      <c r="S29" s="13">
        <f t="shared" ref="S29" si="29">P29+Q29+R29</f>
        <v>30</v>
      </c>
      <c r="T29" s="180"/>
    </row>
    <row r="30" spans="1:22" s="27" customFormat="1">
      <c r="A30" s="7" t="s">
        <v>251</v>
      </c>
      <c r="B30" s="8" t="s">
        <v>179</v>
      </c>
      <c r="C30" s="9">
        <v>1</v>
      </c>
      <c r="D30" s="8" t="s">
        <v>11</v>
      </c>
      <c r="E30" s="36" t="s">
        <v>118</v>
      </c>
      <c r="F30" s="11">
        <v>4</v>
      </c>
      <c r="G30" s="11" t="s">
        <v>72</v>
      </c>
      <c r="H30" s="9"/>
      <c r="I30" s="9">
        <v>1</v>
      </c>
      <c r="J30" s="9">
        <v>15</v>
      </c>
      <c r="K30" s="9">
        <f t="shared" ref="K30" si="30">J30-I30+1</f>
        <v>15</v>
      </c>
      <c r="L30" s="9">
        <v>30</v>
      </c>
      <c r="M30" s="9"/>
      <c r="N30" s="12">
        <f t="shared" ref="N30" si="31">L30/K30</f>
        <v>2</v>
      </c>
      <c r="O30" s="13">
        <f t="shared" si="26"/>
        <v>0</v>
      </c>
      <c r="P30" s="14"/>
      <c r="Q30" s="15">
        <f t="shared" si="27"/>
        <v>30</v>
      </c>
      <c r="R30" s="16">
        <f t="shared" si="28"/>
        <v>0</v>
      </c>
      <c r="S30" s="13">
        <f t="shared" ref="S30" si="32">P30+Q30+R30</f>
        <v>30</v>
      </c>
      <c r="T30" s="180"/>
    </row>
    <row r="31" spans="1:22" s="27" customFormat="1">
      <c r="A31" s="7" t="s">
        <v>252</v>
      </c>
      <c r="B31" s="8" t="s">
        <v>180</v>
      </c>
      <c r="C31" s="9">
        <v>1</v>
      </c>
      <c r="D31" s="8" t="s">
        <v>11</v>
      </c>
      <c r="E31" s="36" t="s">
        <v>118</v>
      </c>
      <c r="F31" s="11">
        <v>4</v>
      </c>
      <c r="G31" s="11" t="s">
        <v>74</v>
      </c>
      <c r="H31" s="9"/>
      <c r="I31" s="9">
        <v>1</v>
      </c>
      <c r="J31" s="9">
        <v>15</v>
      </c>
      <c r="K31" s="9">
        <f t="shared" ref="K31" si="33">J31-I31+1</f>
        <v>15</v>
      </c>
      <c r="L31" s="9">
        <v>30</v>
      </c>
      <c r="M31" s="9"/>
      <c r="N31" s="12">
        <f t="shared" ref="N31" si="34">L31/K31</f>
        <v>2</v>
      </c>
      <c r="O31" s="13">
        <f t="shared" si="26"/>
        <v>0</v>
      </c>
      <c r="P31" s="14"/>
      <c r="Q31" s="15">
        <f t="shared" si="27"/>
        <v>30</v>
      </c>
      <c r="R31" s="16">
        <f t="shared" si="28"/>
        <v>0</v>
      </c>
      <c r="S31" s="13">
        <f t="shared" ref="S31" si="35">P31+Q31+R31</f>
        <v>30</v>
      </c>
      <c r="T31" s="180"/>
    </row>
    <row r="32" spans="1:22" s="27" customFormat="1">
      <c r="A32" s="7" t="s">
        <v>250</v>
      </c>
      <c r="B32" s="8" t="s">
        <v>154</v>
      </c>
      <c r="C32" s="9">
        <v>1</v>
      </c>
      <c r="D32" s="8" t="s">
        <v>11</v>
      </c>
      <c r="E32" s="36" t="s">
        <v>118</v>
      </c>
      <c r="F32" s="11">
        <v>5</v>
      </c>
      <c r="G32" s="11" t="s">
        <v>77</v>
      </c>
      <c r="H32" s="9"/>
      <c r="I32" s="9">
        <v>1</v>
      </c>
      <c r="J32" s="9">
        <v>15</v>
      </c>
      <c r="K32" s="9">
        <f t="shared" ref="K32" si="36">J32-I32+1</f>
        <v>15</v>
      </c>
      <c r="L32" s="9">
        <v>30</v>
      </c>
      <c r="M32" s="9"/>
      <c r="N32" s="12">
        <f t="shared" ref="N32" si="37">L32/K32</f>
        <v>2</v>
      </c>
      <c r="O32" s="13">
        <f t="shared" si="26"/>
        <v>0</v>
      </c>
      <c r="P32" s="14"/>
      <c r="Q32" s="15">
        <f t="shared" si="27"/>
        <v>30</v>
      </c>
      <c r="R32" s="16">
        <f t="shared" si="28"/>
        <v>0</v>
      </c>
      <c r="S32" s="13">
        <f t="shared" ref="S32" si="38">P32+Q32+R32</f>
        <v>30</v>
      </c>
      <c r="T32" s="180"/>
    </row>
    <row r="33" spans="1:22" s="27" customFormat="1">
      <c r="A33" s="7" t="s">
        <v>251</v>
      </c>
      <c r="B33" s="8" t="s">
        <v>153</v>
      </c>
      <c r="C33" s="9">
        <v>1</v>
      </c>
      <c r="D33" s="8" t="s">
        <v>11</v>
      </c>
      <c r="E33" s="36" t="s">
        <v>118</v>
      </c>
      <c r="F33" s="11">
        <v>5</v>
      </c>
      <c r="G33" s="11" t="s">
        <v>80</v>
      </c>
      <c r="H33" s="9"/>
      <c r="I33" s="9">
        <v>1</v>
      </c>
      <c r="J33" s="9">
        <v>15</v>
      </c>
      <c r="K33" s="9">
        <f t="shared" ref="K33" si="39">J33-I33+1</f>
        <v>15</v>
      </c>
      <c r="L33" s="9">
        <v>30</v>
      </c>
      <c r="M33" s="9"/>
      <c r="N33" s="12">
        <f t="shared" ref="N33" si="40">L33/K33</f>
        <v>2</v>
      </c>
      <c r="O33" s="13">
        <f t="shared" si="26"/>
        <v>0</v>
      </c>
      <c r="P33" s="14"/>
      <c r="Q33" s="15">
        <f t="shared" si="27"/>
        <v>30</v>
      </c>
      <c r="R33" s="16">
        <f t="shared" si="28"/>
        <v>0</v>
      </c>
      <c r="S33" s="13">
        <f t="shared" ref="S33" si="41">P33+Q33+R33</f>
        <v>30</v>
      </c>
      <c r="T33" s="180"/>
    </row>
    <row r="34" spans="1:22" s="48" customFormat="1">
      <c r="A34" s="45" t="s">
        <v>256</v>
      </c>
      <c r="B34" s="46" t="s">
        <v>148</v>
      </c>
      <c r="C34" s="47">
        <v>1</v>
      </c>
      <c r="D34" s="46" t="s">
        <v>11</v>
      </c>
      <c r="E34" s="36" t="s">
        <v>118</v>
      </c>
      <c r="F34" s="49">
        <v>5</v>
      </c>
      <c r="G34" s="49" t="s">
        <v>102</v>
      </c>
      <c r="H34" s="47"/>
      <c r="I34" s="47">
        <v>2</v>
      </c>
      <c r="J34" s="47">
        <v>16</v>
      </c>
      <c r="K34" s="47">
        <f>J34-I34+1</f>
        <v>15</v>
      </c>
      <c r="L34" s="47">
        <v>30</v>
      </c>
      <c r="M34" s="47"/>
      <c r="N34" s="50">
        <f>L34/K34</f>
        <v>2</v>
      </c>
      <c r="O34" s="51">
        <v>0</v>
      </c>
      <c r="Q34" s="15">
        <f>IF(K34=0,0,L34)</f>
        <v>30</v>
      </c>
      <c r="R34" s="16">
        <f t="shared" ref="R34" si="42">IF(K34=0,0,M34/1.5)</f>
        <v>0</v>
      </c>
      <c r="S34" s="52">
        <f>P34+Q34+R34</f>
        <v>30</v>
      </c>
      <c r="T34" s="184"/>
    </row>
    <row r="35" spans="1:22" s="27" customFormat="1">
      <c r="A35" s="7" t="s">
        <v>250</v>
      </c>
      <c r="B35" s="8" t="s">
        <v>157</v>
      </c>
      <c r="C35" s="9">
        <v>1</v>
      </c>
      <c r="D35" s="8" t="s">
        <v>11</v>
      </c>
      <c r="E35" s="36" t="s">
        <v>118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ref="K35:K43" si="43">J35-I35+1</f>
        <v>15</v>
      </c>
      <c r="L35" s="9">
        <v>30</v>
      </c>
      <c r="M35" s="9"/>
      <c r="N35" s="12">
        <f t="shared" ref="N35:N43" si="44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:S43" si="45">P35+Q35+R35</f>
        <v>30</v>
      </c>
      <c r="T35" s="180"/>
    </row>
    <row r="36" spans="1:22" s="27" customFormat="1">
      <c r="A36" s="7" t="s">
        <v>251</v>
      </c>
      <c r="B36" s="8" t="s">
        <v>158</v>
      </c>
      <c r="C36" s="9">
        <v>1</v>
      </c>
      <c r="D36" s="8" t="s">
        <v>11</v>
      </c>
      <c r="E36" s="36" t="s">
        <v>118</v>
      </c>
      <c r="F36" s="11">
        <v>6</v>
      </c>
      <c r="G36" s="11" t="s">
        <v>72</v>
      </c>
      <c r="H36" s="9"/>
      <c r="I36" s="9">
        <v>1</v>
      </c>
      <c r="J36" s="9">
        <v>15</v>
      </c>
      <c r="K36" s="9">
        <f t="shared" ref="K36" si="46">J36-I36+1</f>
        <v>15</v>
      </c>
      <c r="L36" s="9">
        <v>30</v>
      </c>
      <c r="M36" s="9"/>
      <c r="N36" s="12">
        <f t="shared" ref="N36" si="47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48">P36+Q36+R36</f>
        <v>30</v>
      </c>
      <c r="T36" s="180"/>
    </row>
    <row r="37" spans="1:22" s="27" customFormat="1">
      <c r="A37" s="7" t="s">
        <v>252</v>
      </c>
      <c r="B37" s="8" t="s">
        <v>178</v>
      </c>
      <c r="C37" s="9">
        <v>1</v>
      </c>
      <c r="D37" s="8" t="s">
        <v>11</v>
      </c>
      <c r="E37" s="36" t="s">
        <v>118</v>
      </c>
      <c r="F37" s="11">
        <v>6</v>
      </c>
      <c r="G37" s="11" t="s">
        <v>74</v>
      </c>
      <c r="H37" s="9"/>
      <c r="I37" s="9">
        <v>1</v>
      </c>
      <c r="J37" s="9">
        <v>15</v>
      </c>
      <c r="K37" s="9">
        <f t="shared" ref="K37" si="49">J37-I37+1</f>
        <v>15</v>
      </c>
      <c r="L37" s="9">
        <v>30</v>
      </c>
      <c r="M37" s="9"/>
      <c r="N37" s="12">
        <f t="shared" ref="N37" si="50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51">P37+Q37+R37</f>
        <v>30</v>
      </c>
      <c r="T37" s="180"/>
    </row>
    <row r="38" spans="1:22" s="122" customFormat="1">
      <c r="A38" s="115"/>
      <c r="B38" s="116" t="s">
        <v>148</v>
      </c>
      <c r="C38" s="117">
        <v>2</v>
      </c>
      <c r="D38" s="116" t="s">
        <v>11</v>
      </c>
      <c r="E38" s="118" t="s">
        <v>168</v>
      </c>
      <c r="F38" s="119"/>
      <c r="G38" s="119"/>
      <c r="H38" s="117"/>
      <c r="I38" s="117">
        <v>2</v>
      </c>
      <c r="J38" s="117">
        <v>16</v>
      </c>
      <c r="K38" s="117">
        <f t="shared" si="43"/>
        <v>15</v>
      </c>
      <c r="L38" s="117"/>
      <c r="M38" s="117">
        <v>60</v>
      </c>
      <c r="N38" s="120">
        <f t="shared" si="44"/>
        <v>0</v>
      </c>
      <c r="O38" s="121">
        <v>0</v>
      </c>
      <c r="Q38" s="108"/>
      <c r="R38" s="109">
        <f t="shared" si="28"/>
        <v>40</v>
      </c>
      <c r="S38" s="123">
        <f t="shared" si="45"/>
        <v>40</v>
      </c>
      <c r="T38" s="181"/>
    </row>
    <row r="39" spans="1:22" s="122" customFormat="1">
      <c r="A39" s="115"/>
      <c r="B39" s="116" t="s">
        <v>167</v>
      </c>
      <c r="C39" s="117">
        <v>2</v>
      </c>
      <c r="D39" s="116" t="s">
        <v>11</v>
      </c>
      <c r="E39" s="118" t="s">
        <v>163</v>
      </c>
      <c r="F39" s="119"/>
      <c r="G39" s="119"/>
      <c r="H39" s="117"/>
      <c r="I39" s="117">
        <v>2</v>
      </c>
      <c r="J39" s="117">
        <v>16</v>
      </c>
      <c r="K39" s="117">
        <f t="shared" si="43"/>
        <v>15</v>
      </c>
      <c r="L39" s="117"/>
      <c r="M39" s="117">
        <v>60</v>
      </c>
      <c r="N39" s="120">
        <f t="shared" si="44"/>
        <v>0</v>
      </c>
      <c r="O39" s="121">
        <v>0</v>
      </c>
      <c r="Q39" s="108"/>
      <c r="R39" s="109">
        <f t="shared" si="28"/>
        <v>40</v>
      </c>
      <c r="S39" s="123">
        <f t="shared" si="45"/>
        <v>40</v>
      </c>
      <c r="T39" s="181"/>
    </row>
    <row r="40" spans="1:22" s="110" customFormat="1">
      <c r="A40" s="124"/>
      <c r="B40" s="100" t="s">
        <v>164</v>
      </c>
      <c r="C40" s="101">
        <v>2</v>
      </c>
      <c r="D40" s="100" t="s">
        <v>11</v>
      </c>
      <c r="E40" s="125" t="s">
        <v>163</v>
      </c>
      <c r="F40" s="105"/>
      <c r="G40" s="105"/>
      <c r="H40" s="101"/>
      <c r="I40" s="101">
        <v>1</v>
      </c>
      <c r="J40" s="101">
        <v>15</v>
      </c>
      <c r="K40" s="101">
        <f t="shared" si="43"/>
        <v>15</v>
      </c>
      <c r="L40" s="101"/>
      <c r="M40" s="117">
        <v>60</v>
      </c>
      <c r="N40" s="106">
        <f t="shared" si="44"/>
        <v>0</v>
      </c>
      <c r="O40" s="107">
        <f>M40/5</f>
        <v>12</v>
      </c>
      <c r="P40" s="103"/>
      <c r="Q40" s="108"/>
      <c r="R40" s="109">
        <f t="shared" si="28"/>
        <v>40</v>
      </c>
      <c r="S40" s="123">
        <f t="shared" si="45"/>
        <v>40</v>
      </c>
      <c r="T40" s="181"/>
    </row>
    <row r="41" spans="1:22" s="110" customFormat="1">
      <c r="A41" s="124"/>
      <c r="B41" s="100" t="s">
        <v>145</v>
      </c>
      <c r="C41" s="101">
        <v>2</v>
      </c>
      <c r="D41" s="100" t="s">
        <v>11</v>
      </c>
      <c r="E41" s="125" t="s">
        <v>165</v>
      </c>
      <c r="F41" s="105"/>
      <c r="G41" s="105"/>
      <c r="H41" s="101"/>
      <c r="I41" s="101">
        <v>1</v>
      </c>
      <c r="J41" s="101">
        <v>15</v>
      </c>
      <c r="K41" s="101">
        <f t="shared" ref="K41" si="52">J41-I41+1</f>
        <v>15</v>
      </c>
      <c r="L41" s="101"/>
      <c r="M41" s="117"/>
      <c r="N41" s="106">
        <f t="shared" ref="N41" si="53">L41/K41</f>
        <v>0</v>
      </c>
      <c r="O41" s="107">
        <f>M41/6</f>
        <v>0</v>
      </c>
      <c r="P41" s="103"/>
      <c r="Q41" s="108">
        <v>30</v>
      </c>
      <c r="R41" s="109"/>
      <c r="S41" s="108">
        <f t="shared" ref="S41" si="54">P41+Q41+R41</f>
        <v>30</v>
      </c>
      <c r="T41" s="177"/>
    </row>
    <row r="42" spans="1:22" s="110" customFormat="1">
      <c r="A42" s="124"/>
      <c r="B42" s="100" t="s">
        <v>146</v>
      </c>
      <c r="C42" s="101">
        <v>2</v>
      </c>
      <c r="D42" s="100" t="s">
        <v>11</v>
      </c>
      <c r="E42" s="125" t="s">
        <v>165</v>
      </c>
      <c r="F42" s="105"/>
      <c r="G42" s="105"/>
      <c r="H42" s="101"/>
      <c r="I42" s="101">
        <v>1</v>
      </c>
      <c r="J42" s="101">
        <v>15</v>
      </c>
      <c r="K42" s="101">
        <f t="shared" si="43"/>
        <v>15</v>
      </c>
      <c r="L42" s="101"/>
      <c r="M42" s="117"/>
      <c r="N42" s="106">
        <f t="shared" si="44"/>
        <v>0</v>
      </c>
      <c r="O42" s="107">
        <f>M42/6</f>
        <v>0</v>
      </c>
      <c r="P42" s="103"/>
      <c r="Q42" s="108">
        <v>30</v>
      </c>
      <c r="R42" s="109"/>
      <c r="S42" s="108">
        <f t="shared" si="45"/>
        <v>30</v>
      </c>
      <c r="T42" s="177"/>
    </row>
    <row r="43" spans="1:22" s="110" customFormat="1">
      <c r="A43" s="124"/>
      <c r="B43" s="100" t="s">
        <v>160</v>
      </c>
      <c r="C43" s="101">
        <v>2</v>
      </c>
      <c r="D43" s="100" t="s">
        <v>11</v>
      </c>
      <c r="E43" s="125" t="s">
        <v>165</v>
      </c>
      <c r="F43" s="105"/>
      <c r="G43" s="105"/>
      <c r="H43" s="101"/>
      <c r="I43" s="101">
        <v>1</v>
      </c>
      <c r="J43" s="101">
        <v>15</v>
      </c>
      <c r="K43" s="101">
        <f t="shared" si="43"/>
        <v>15</v>
      </c>
      <c r="L43" s="101"/>
      <c r="M43" s="117"/>
      <c r="N43" s="106">
        <f t="shared" si="44"/>
        <v>0</v>
      </c>
      <c r="O43" s="107">
        <f>M43/6</f>
        <v>0</v>
      </c>
      <c r="P43" s="103"/>
      <c r="Q43" s="108">
        <v>30</v>
      </c>
      <c r="R43" s="109"/>
      <c r="S43" s="108">
        <f t="shared" si="45"/>
        <v>30</v>
      </c>
      <c r="T43" s="177"/>
    </row>
    <row r="44" spans="1:22" s="111" customFormat="1" ht="15.95" customHeight="1">
      <c r="A44" s="99"/>
      <c r="B44" s="100" t="s">
        <v>183</v>
      </c>
      <c r="C44" s="101">
        <v>2</v>
      </c>
      <c r="D44" s="100" t="s">
        <v>11</v>
      </c>
      <c r="E44" s="102" t="s">
        <v>9</v>
      </c>
      <c r="F44" s="104"/>
      <c r="G44" s="105"/>
      <c r="H44" s="101"/>
      <c r="I44" s="101">
        <v>1</v>
      </c>
      <c r="J44" s="101">
        <v>15</v>
      </c>
      <c r="K44" s="101">
        <f>J44-I44+1</f>
        <v>15</v>
      </c>
      <c r="L44" s="101">
        <v>30</v>
      </c>
      <c r="M44" s="101"/>
      <c r="N44" s="106">
        <f>L44/K44</f>
        <v>2</v>
      </c>
      <c r="O44" s="107">
        <f>M44/6</f>
        <v>0</v>
      </c>
      <c r="P44" s="103"/>
      <c r="Q44" s="108">
        <f>IF(K44=0,0,L44)</f>
        <v>30</v>
      </c>
      <c r="R44" s="109">
        <f>IF(K44=0,0,M44/1.5)</f>
        <v>0</v>
      </c>
      <c r="S44" s="108">
        <f>P44+Q44+R44</f>
        <v>30</v>
      </c>
      <c r="T44" s="177"/>
      <c r="U44" s="110"/>
      <c r="V44" s="110"/>
    </row>
    <row r="45" spans="1:22" s="111" customFormat="1" ht="15.95" customHeight="1">
      <c r="A45" s="99"/>
      <c r="B45" s="100" t="s">
        <v>184</v>
      </c>
      <c r="C45" s="101">
        <v>2</v>
      </c>
      <c r="D45" s="100" t="s">
        <v>11</v>
      </c>
      <c r="E45" s="102" t="s">
        <v>9</v>
      </c>
      <c r="F45" s="104"/>
      <c r="G45" s="105"/>
      <c r="H45" s="101"/>
      <c r="I45" s="101">
        <v>1</v>
      </c>
      <c r="J45" s="101">
        <v>15</v>
      </c>
      <c r="K45" s="101">
        <f>J45-I45+1</f>
        <v>15</v>
      </c>
      <c r="L45" s="101">
        <v>30</v>
      </c>
      <c r="M45" s="101"/>
      <c r="N45" s="106">
        <f>L45/K45</f>
        <v>2</v>
      </c>
      <c r="O45" s="107">
        <f>M45/6</f>
        <v>0</v>
      </c>
      <c r="P45" s="103"/>
      <c r="Q45" s="108">
        <f>IF(K45=0,0,L45)</f>
        <v>30</v>
      </c>
      <c r="R45" s="109">
        <f>IF(K45=0,0,M45/1.5)</f>
        <v>0</v>
      </c>
      <c r="S45" s="108">
        <f>P45+Q45+R45</f>
        <v>30</v>
      </c>
      <c r="T45" s="178">
        <f>SUM(S28:S45)</f>
        <v>570</v>
      </c>
      <c r="U45" s="112"/>
      <c r="V45" s="110"/>
    </row>
    <row r="46" spans="1:22" s="27" customFormat="1" ht="25.5">
      <c r="A46" s="3" t="s">
        <v>15</v>
      </c>
      <c r="B46" s="3" t="s">
        <v>16</v>
      </c>
      <c r="C46" s="4" t="s">
        <v>149</v>
      </c>
      <c r="D46" s="3" t="s">
        <v>17</v>
      </c>
      <c r="E46" s="3" t="s">
        <v>18</v>
      </c>
      <c r="F46" s="3" t="s">
        <v>19</v>
      </c>
      <c r="G46" s="3" t="s">
        <v>20</v>
      </c>
      <c r="H46" s="4" t="s">
        <v>1</v>
      </c>
      <c r="I46" s="3" t="s">
        <v>21</v>
      </c>
      <c r="J46" s="3" t="s">
        <v>22</v>
      </c>
      <c r="K46" s="4" t="s">
        <v>2</v>
      </c>
      <c r="L46" s="3" t="s">
        <v>33</v>
      </c>
      <c r="M46" s="3" t="s">
        <v>34</v>
      </c>
      <c r="N46" s="5" t="s">
        <v>3</v>
      </c>
      <c r="O46" s="5" t="s">
        <v>4</v>
      </c>
      <c r="P46" s="4" t="s">
        <v>32</v>
      </c>
      <c r="Q46" s="3" t="s">
        <v>5</v>
      </c>
      <c r="R46" s="3" t="s">
        <v>6</v>
      </c>
      <c r="S46" s="6" t="s">
        <v>7</v>
      </c>
      <c r="T46" s="179"/>
      <c r="U46" s="84" t="s">
        <v>105</v>
      </c>
      <c r="V46" s="84" t="s">
        <v>106</v>
      </c>
    </row>
    <row r="47" spans="1:22" s="27" customFormat="1">
      <c r="A47" s="30"/>
      <c r="B47" s="8" t="s">
        <v>191</v>
      </c>
      <c r="C47" s="9">
        <v>1</v>
      </c>
      <c r="D47" s="8" t="s">
        <v>13</v>
      </c>
      <c r="E47" s="36" t="s">
        <v>97</v>
      </c>
      <c r="F47" s="11">
        <v>2</v>
      </c>
      <c r="G47" s="11" t="s">
        <v>204</v>
      </c>
      <c r="H47" s="9"/>
      <c r="I47" s="9">
        <v>1</v>
      </c>
      <c r="J47" s="9">
        <v>10</v>
      </c>
      <c r="K47" s="9">
        <f>J47-I47+1</f>
        <v>10</v>
      </c>
      <c r="L47" s="9">
        <v>30</v>
      </c>
      <c r="M47" s="9"/>
      <c r="N47" s="12">
        <f t="shared" ref="N47:N48" si="55">L47/K47</f>
        <v>3</v>
      </c>
      <c r="O47" s="13">
        <f>M47/5</f>
        <v>0</v>
      </c>
      <c r="P47" s="14"/>
      <c r="Q47" s="15">
        <f>IF(K47=0,0,L47)</f>
        <v>30</v>
      </c>
      <c r="R47" s="16">
        <f t="shared" ref="R47:R50" si="56">IF(K47=0,0,M47/1.5)</f>
        <v>0</v>
      </c>
      <c r="S47" s="15">
        <f t="shared" ref="S47:S50" si="57">P47+Q47+R47</f>
        <v>30</v>
      </c>
      <c r="T47" s="177"/>
    </row>
    <row r="48" spans="1:22" s="27" customFormat="1">
      <c r="A48" s="7" t="s">
        <v>250</v>
      </c>
      <c r="B48" s="8" t="s">
        <v>166</v>
      </c>
      <c r="C48" s="9">
        <v>1</v>
      </c>
      <c r="D48" s="8" t="s">
        <v>13</v>
      </c>
      <c r="E48" s="36" t="s">
        <v>113</v>
      </c>
      <c r="F48" s="11">
        <v>3</v>
      </c>
      <c r="G48" s="11" t="s">
        <v>204</v>
      </c>
      <c r="H48" s="9"/>
      <c r="I48" s="9">
        <v>1</v>
      </c>
      <c r="J48" s="9">
        <v>15</v>
      </c>
      <c r="K48" s="9">
        <f>J48-I48+1</f>
        <v>15</v>
      </c>
      <c r="L48" s="9">
        <v>45</v>
      </c>
      <c r="M48" s="9"/>
      <c r="N48" s="12">
        <f t="shared" si="55"/>
        <v>3</v>
      </c>
      <c r="O48" s="13">
        <f>M48/5</f>
        <v>0</v>
      </c>
      <c r="P48" s="14"/>
      <c r="Q48" s="15">
        <f>IF(K48=0,0,L48)</f>
        <v>45</v>
      </c>
      <c r="R48" s="16">
        <f t="shared" si="56"/>
        <v>0</v>
      </c>
      <c r="S48" s="15">
        <f t="shared" si="57"/>
        <v>45</v>
      </c>
      <c r="T48" s="177"/>
    </row>
    <row r="49" spans="1:22" s="27" customFormat="1">
      <c r="A49" s="30" t="s">
        <v>247</v>
      </c>
      <c r="B49" s="8" t="s">
        <v>57</v>
      </c>
      <c r="C49" s="9">
        <v>1</v>
      </c>
      <c r="D49" s="10" t="s">
        <v>13</v>
      </c>
      <c r="E49" s="10" t="s">
        <v>116</v>
      </c>
      <c r="F49" s="11">
        <v>4</v>
      </c>
      <c r="G49" s="11" t="s">
        <v>75</v>
      </c>
      <c r="H49" s="9"/>
      <c r="I49" s="9">
        <v>1</v>
      </c>
      <c r="J49" s="9">
        <v>15</v>
      </c>
      <c r="K49" s="9">
        <f>J49-I49+1</f>
        <v>15</v>
      </c>
      <c r="L49" s="9">
        <v>45</v>
      </c>
      <c r="M49" s="9"/>
      <c r="N49" s="12">
        <f>L49/K49</f>
        <v>3</v>
      </c>
      <c r="O49" s="13">
        <f>M49/5</f>
        <v>0</v>
      </c>
      <c r="P49" s="14"/>
      <c r="Q49" s="15">
        <f>IF(K49=0,0,L49)</f>
        <v>45</v>
      </c>
      <c r="R49" s="16">
        <f t="shared" si="56"/>
        <v>0</v>
      </c>
      <c r="S49" s="15">
        <f t="shared" si="57"/>
        <v>45</v>
      </c>
      <c r="T49" s="177"/>
    </row>
    <row r="50" spans="1:22" s="27" customFormat="1">
      <c r="A50" s="30" t="s">
        <v>247</v>
      </c>
      <c r="B50" s="8" t="s">
        <v>56</v>
      </c>
      <c r="C50" s="9">
        <v>1</v>
      </c>
      <c r="D50" s="8" t="s">
        <v>13</v>
      </c>
      <c r="E50" s="10" t="s">
        <v>116</v>
      </c>
      <c r="F50" s="11">
        <v>4</v>
      </c>
      <c r="G50" s="11" t="s">
        <v>83</v>
      </c>
      <c r="H50" s="9"/>
      <c r="I50" s="9">
        <v>1</v>
      </c>
      <c r="J50" s="9">
        <v>15</v>
      </c>
      <c r="K50" s="9">
        <f t="shared" ref="K50:K56" si="58">J50-I50+1</f>
        <v>15</v>
      </c>
      <c r="L50" s="9">
        <v>45</v>
      </c>
      <c r="M50" s="9"/>
      <c r="N50" s="12">
        <f t="shared" ref="N50:N59" si="59">L50/K50</f>
        <v>3</v>
      </c>
      <c r="O50" s="13">
        <f t="shared" ref="O50:O56" si="60">M50/5</f>
        <v>0</v>
      </c>
      <c r="P50" s="14"/>
      <c r="Q50" s="15">
        <f t="shared" ref="Q50:Q52" si="61">IF(K50=0,0,L50)</f>
        <v>45</v>
      </c>
      <c r="R50" s="16">
        <f t="shared" si="56"/>
        <v>0</v>
      </c>
      <c r="S50" s="15">
        <f t="shared" si="57"/>
        <v>45</v>
      </c>
      <c r="T50" s="178"/>
      <c r="U50" s="55"/>
    </row>
    <row r="51" spans="1:22" s="27" customFormat="1">
      <c r="A51" s="30" t="s">
        <v>247</v>
      </c>
      <c r="B51" s="8" t="s">
        <v>148</v>
      </c>
      <c r="C51" s="9">
        <v>1</v>
      </c>
      <c r="D51" s="10" t="s">
        <v>13</v>
      </c>
      <c r="E51" s="10" t="s">
        <v>116</v>
      </c>
      <c r="F51" s="11">
        <v>4</v>
      </c>
      <c r="G51" s="11" t="s">
        <v>139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ref="N51" si="62">L51/K51</f>
        <v>3</v>
      </c>
      <c r="O51" s="13">
        <f>M51/5</f>
        <v>0</v>
      </c>
      <c r="P51" s="14"/>
      <c r="Q51" s="15">
        <f t="shared" si="61"/>
        <v>45</v>
      </c>
      <c r="R51" s="16">
        <f t="shared" ref="R51" si="63">IF(K51=0,0,M51/1.5)</f>
        <v>0</v>
      </c>
      <c r="S51" s="15">
        <f t="shared" ref="S51" si="64">P51+Q51+R51</f>
        <v>45</v>
      </c>
      <c r="T51" s="177"/>
    </row>
    <row r="52" spans="1:22" s="27" customFormat="1">
      <c r="A52" s="30"/>
      <c r="B52" s="8" t="s">
        <v>192</v>
      </c>
      <c r="C52" s="9">
        <v>1</v>
      </c>
      <c r="D52" s="10" t="s">
        <v>13</v>
      </c>
      <c r="E52" s="10" t="s">
        <v>193</v>
      </c>
      <c r="F52" s="11"/>
      <c r="G52" s="11"/>
      <c r="H52" s="9"/>
      <c r="I52" s="9">
        <v>1</v>
      </c>
      <c r="J52" s="9">
        <v>15</v>
      </c>
      <c r="K52" s="9">
        <f t="shared" ref="K52" si="65">J52-I52+1</f>
        <v>15</v>
      </c>
      <c r="L52" s="9">
        <v>45</v>
      </c>
      <c r="M52" s="9"/>
      <c r="N52" s="12">
        <f t="shared" ref="N52" si="66">L52/K52</f>
        <v>3</v>
      </c>
      <c r="O52" s="13">
        <f t="shared" ref="O52" si="67">M52/5</f>
        <v>0</v>
      </c>
      <c r="P52" s="14"/>
      <c r="Q52" s="15">
        <f t="shared" si="61"/>
        <v>45</v>
      </c>
      <c r="R52" s="16">
        <f>IF(K52=0,0,M52/1.5)</f>
        <v>0</v>
      </c>
      <c r="S52" s="15">
        <f>P52+Q52+R52</f>
        <v>45</v>
      </c>
      <c r="T52" s="177"/>
    </row>
    <row r="53" spans="1:22" s="110" customFormat="1">
      <c r="A53" s="99"/>
      <c r="B53" s="100" t="s">
        <v>56</v>
      </c>
      <c r="C53" s="101">
        <v>2</v>
      </c>
      <c r="D53" s="100" t="s">
        <v>13</v>
      </c>
      <c r="E53" s="102" t="s">
        <v>169</v>
      </c>
      <c r="F53" s="105"/>
      <c r="G53" s="105"/>
      <c r="H53" s="101"/>
      <c r="I53" s="101">
        <v>1</v>
      </c>
      <c r="J53" s="101">
        <v>15</v>
      </c>
      <c r="K53" s="101">
        <f t="shared" si="58"/>
        <v>15</v>
      </c>
      <c r="L53" s="101">
        <v>45</v>
      </c>
      <c r="M53" s="101"/>
      <c r="N53" s="106">
        <f t="shared" si="59"/>
        <v>3</v>
      </c>
      <c r="O53" s="107">
        <f t="shared" si="60"/>
        <v>0</v>
      </c>
      <c r="P53" s="103"/>
      <c r="Q53" s="108">
        <f t="shared" ref="Q53:Q58" si="68">IF(K53=0,0,L53)</f>
        <v>45</v>
      </c>
      <c r="R53" s="109">
        <f t="shared" ref="R53:R58" si="69">IF(K53=0,0,M53/1.5)</f>
        <v>0</v>
      </c>
      <c r="S53" s="108">
        <f t="shared" ref="S53:S58" si="70">P53+Q53+R53</f>
        <v>45</v>
      </c>
      <c r="T53" s="178"/>
      <c r="U53" s="112"/>
    </row>
    <row r="54" spans="1:22" s="110" customFormat="1">
      <c r="A54" s="99"/>
      <c r="B54" s="100" t="s">
        <v>57</v>
      </c>
      <c r="C54" s="101">
        <v>2</v>
      </c>
      <c r="D54" s="102" t="s">
        <v>13</v>
      </c>
      <c r="E54" s="102" t="s">
        <v>169</v>
      </c>
      <c r="F54" s="105"/>
      <c r="G54" s="105"/>
      <c r="H54" s="101"/>
      <c r="I54" s="101">
        <v>1</v>
      </c>
      <c r="J54" s="101">
        <v>15</v>
      </c>
      <c r="K54" s="101">
        <f t="shared" si="58"/>
        <v>15</v>
      </c>
      <c r="L54" s="101">
        <v>45</v>
      </c>
      <c r="M54" s="101"/>
      <c r="N54" s="106">
        <f t="shared" si="59"/>
        <v>3</v>
      </c>
      <c r="O54" s="107">
        <f t="shared" si="60"/>
        <v>0</v>
      </c>
      <c r="P54" s="103"/>
      <c r="Q54" s="108">
        <f t="shared" si="68"/>
        <v>45</v>
      </c>
      <c r="R54" s="109">
        <f t="shared" si="69"/>
        <v>0</v>
      </c>
      <c r="S54" s="108">
        <f t="shared" si="70"/>
        <v>45</v>
      </c>
      <c r="T54" s="177"/>
    </row>
    <row r="55" spans="1:22" s="110" customFormat="1">
      <c r="A55" s="99"/>
      <c r="B55" s="100" t="s">
        <v>170</v>
      </c>
      <c r="C55" s="101">
        <v>2</v>
      </c>
      <c r="D55" s="100" t="s">
        <v>13</v>
      </c>
      <c r="E55" s="102" t="s">
        <v>116</v>
      </c>
      <c r="F55" s="105"/>
      <c r="G55" s="105"/>
      <c r="H55" s="101"/>
      <c r="I55" s="101">
        <v>1</v>
      </c>
      <c r="J55" s="101">
        <v>15</v>
      </c>
      <c r="K55" s="101">
        <f t="shared" si="58"/>
        <v>15</v>
      </c>
      <c r="L55" s="101">
        <v>30</v>
      </c>
      <c r="M55" s="101"/>
      <c r="N55" s="106">
        <f t="shared" si="59"/>
        <v>2</v>
      </c>
      <c r="O55" s="107">
        <f t="shared" si="60"/>
        <v>0</v>
      </c>
      <c r="P55" s="103"/>
      <c r="Q55" s="108">
        <f t="shared" si="68"/>
        <v>30</v>
      </c>
      <c r="R55" s="109">
        <f t="shared" si="69"/>
        <v>0</v>
      </c>
      <c r="S55" s="108">
        <f t="shared" si="70"/>
        <v>30</v>
      </c>
      <c r="T55" s="178"/>
      <c r="U55" s="112"/>
    </row>
    <row r="56" spans="1:22" s="110" customFormat="1">
      <c r="A56" s="99"/>
      <c r="B56" s="100" t="s">
        <v>171</v>
      </c>
      <c r="C56" s="101">
        <v>2</v>
      </c>
      <c r="D56" s="102" t="s">
        <v>13</v>
      </c>
      <c r="E56" s="102" t="s">
        <v>116</v>
      </c>
      <c r="F56" s="105"/>
      <c r="G56" s="105"/>
      <c r="H56" s="101"/>
      <c r="I56" s="101">
        <v>1</v>
      </c>
      <c r="J56" s="101">
        <v>15</v>
      </c>
      <c r="K56" s="101">
        <f t="shared" si="58"/>
        <v>15</v>
      </c>
      <c r="L56" s="101">
        <v>30</v>
      </c>
      <c r="M56" s="101"/>
      <c r="N56" s="106">
        <f t="shared" si="59"/>
        <v>2</v>
      </c>
      <c r="O56" s="107">
        <f t="shared" si="60"/>
        <v>0</v>
      </c>
      <c r="P56" s="103"/>
      <c r="Q56" s="108">
        <f t="shared" si="68"/>
        <v>30</v>
      </c>
      <c r="R56" s="109">
        <f t="shared" si="69"/>
        <v>0</v>
      </c>
      <c r="S56" s="108">
        <f t="shared" si="70"/>
        <v>30</v>
      </c>
      <c r="T56" s="177"/>
    </row>
    <row r="57" spans="1:22" s="111" customFormat="1" ht="15.95" customHeight="1">
      <c r="A57" s="99"/>
      <c r="B57" s="100" t="s">
        <v>174</v>
      </c>
      <c r="C57" s="101">
        <v>2</v>
      </c>
      <c r="D57" s="102" t="s">
        <v>13</v>
      </c>
      <c r="E57" s="102" t="s">
        <v>9</v>
      </c>
      <c r="F57" s="104"/>
      <c r="G57" s="105"/>
      <c r="H57" s="101"/>
      <c r="I57" s="101">
        <v>1</v>
      </c>
      <c r="J57" s="101">
        <v>15</v>
      </c>
      <c r="K57" s="101">
        <f>J57-I57+1</f>
        <v>15</v>
      </c>
      <c r="L57" s="101">
        <v>30</v>
      </c>
      <c r="M57" s="101"/>
      <c r="N57" s="106">
        <f t="shared" si="59"/>
        <v>2</v>
      </c>
      <c r="O57" s="107">
        <f>M57/6</f>
        <v>0</v>
      </c>
      <c r="P57" s="103"/>
      <c r="Q57" s="108">
        <f t="shared" si="68"/>
        <v>30</v>
      </c>
      <c r="R57" s="109">
        <f t="shared" si="69"/>
        <v>0</v>
      </c>
      <c r="S57" s="108">
        <f t="shared" si="70"/>
        <v>30</v>
      </c>
      <c r="T57" s="177"/>
      <c r="U57" s="110"/>
      <c r="V57" s="110"/>
    </row>
    <row r="58" spans="1:22" s="111" customFormat="1" ht="15.95" customHeight="1">
      <c r="A58" s="99"/>
      <c r="B58" s="100" t="s">
        <v>175</v>
      </c>
      <c r="C58" s="101">
        <v>2</v>
      </c>
      <c r="D58" s="102" t="s">
        <v>13</v>
      </c>
      <c r="E58" s="102" t="s">
        <v>9</v>
      </c>
      <c r="F58" s="104"/>
      <c r="G58" s="105"/>
      <c r="H58" s="101"/>
      <c r="I58" s="101">
        <v>1</v>
      </c>
      <c r="J58" s="101">
        <v>15</v>
      </c>
      <c r="K58" s="101">
        <f>J58-I58+1</f>
        <v>15</v>
      </c>
      <c r="L58" s="101">
        <v>30</v>
      </c>
      <c r="M58" s="101"/>
      <c r="N58" s="106">
        <f t="shared" si="59"/>
        <v>2</v>
      </c>
      <c r="O58" s="107">
        <f>M58/6</f>
        <v>0</v>
      </c>
      <c r="P58" s="103"/>
      <c r="Q58" s="108">
        <f t="shared" si="68"/>
        <v>30</v>
      </c>
      <c r="R58" s="109">
        <f t="shared" si="69"/>
        <v>0</v>
      </c>
      <c r="S58" s="108">
        <f t="shared" si="70"/>
        <v>30</v>
      </c>
      <c r="T58" s="178"/>
      <c r="U58" s="112"/>
      <c r="V58" s="110"/>
    </row>
    <row r="59" spans="1:22" s="110" customFormat="1">
      <c r="A59" s="99"/>
      <c r="B59" s="100" t="s">
        <v>166</v>
      </c>
      <c r="C59" s="101">
        <v>2</v>
      </c>
      <c r="D59" s="100" t="s">
        <v>13</v>
      </c>
      <c r="E59" s="125" t="s">
        <v>165</v>
      </c>
      <c r="F59" s="105"/>
      <c r="G59" s="105"/>
      <c r="H59" s="101"/>
      <c r="I59" s="101">
        <v>1</v>
      </c>
      <c r="J59" s="101">
        <v>15</v>
      </c>
      <c r="K59" s="101">
        <f>J59-I59+1</f>
        <v>15</v>
      </c>
      <c r="L59" s="101">
        <v>30</v>
      </c>
      <c r="M59" s="101"/>
      <c r="N59" s="106">
        <f t="shared" si="59"/>
        <v>2</v>
      </c>
      <c r="O59" s="107">
        <f>M59/5</f>
        <v>0</v>
      </c>
      <c r="P59" s="103"/>
      <c r="Q59" s="108">
        <f>IF(K59=0,0,L59)</f>
        <v>30</v>
      </c>
      <c r="R59" s="109">
        <f>IF(K59=0,0,M59/1.5)</f>
        <v>0</v>
      </c>
      <c r="S59" s="108">
        <f>P59+Q59+R59</f>
        <v>30</v>
      </c>
      <c r="T59" s="177">
        <f>SUM(S47:S59)</f>
        <v>495</v>
      </c>
    </row>
    <row r="60" spans="1:22" s="27" customFormat="1" ht="25.5">
      <c r="A60" s="3" t="s">
        <v>15</v>
      </c>
      <c r="B60" s="3" t="s">
        <v>16</v>
      </c>
      <c r="C60" s="4" t="s">
        <v>149</v>
      </c>
      <c r="D60" s="3" t="s">
        <v>17</v>
      </c>
      <c r="E60" s="3" t="s">
        <v>18</v>
      </c>
      <c r="F60" s="3" t="s">
        <v>19</v>
      </c>
      <c r="G60" s="3" t="s">
        <v>20</v>
      </c>
      <c r="H60" s="4" t="s">
        <v>1</v>
      </c>
      <c r="I60" s="3" t="s">
        <v>21</v>
      </c>
      <c r="J60" s="3" t="s">
        <v>22</v>
      </c>
      <c r="K60" s="4" t="s">
        <v>2</v>
      </c>
      <c r="L60" s="3" t="s">
        <v>33</v>
      </c>
      <c r="M60" s="3" t="s">
        <v>34</v>
      </c>
      <c r="N60" s="5" t="s">
        <v>3</v>
      </c>
      <c r="O60" s="5" t="s">
        <v>4</v>
      </c>
      <c r="P60" s="4" t="s">
        <v>32</v>
      </c>
      <c r="Q60" s="3" t="s">
        <v>5</v>
      </c>
      <c r="R60" s="3" t="s">
        <v>6</v>
      </c>
      <c r="S60" s="6" t="s">
        <v>7</v>
      </c>
      <c r="T60" s="179"/>
      <c r="U60" s="84" t="s">
        <v>105</v>
      </c>
      <c r="V60" s="84" t="s">
        <v>106</v>
      </c>
    </row>
    <row r="61" spans="1:22" s="40" customFormat="1">
      <c r="A61" s="173" t="s">
        <v>247</v>
      </c>
      <c r="B61" s="38" t="s">
        <v>166</v>
      </c>
      <c r="C61" s="39">
        <v>1</v>
      </c>
      <c r="D61" s="38" t="s">
        <v>60</v>
      </c>
      <c r="E61" s="175" t="s">
        <v>116</v>
      </c>
      <c r="F61" s="41">
        <v>5</v>
      </c>
      <c r="G61" s="41" t="s">
        <v>207</v>
      </c>
      <c r="H61" s="39"/>
      <c r="I61" s="39">
        <v>8</v>
      </c>
      <c r="J61" s="39">
        <v>15</v>
      </c>
      <c r="K61" s="39">
        <f t="shared" ref="K61:K69" si="71">J61-I61+1</f>
        <v>8</v>
      </c>
      <c r="L61" s="39">
        <v>30</v>
      </c>
      <c r="M61" s="39"/>
      <c r="N61" s="42">
        <f>L61/K61</f>
        <v>3.75</v>
      </c>
      <c r="O61" s="43">
        <f t="shared" ref="O61:O65" si="72">M61/5</f>
        <v>0</v>
      </c>
      <c r="Q61" s="44">
        <f>IF(K61=0,0,L61)</f>
        <v>30</v>
      </c>
      <c r="R61" s="97">
        <f>IF(K61=0,0,M61/1.5)</f>
        <v>0</v>
      </c>
      <c r="S61" s="44">
        <f>P61+Q61+R61</f>
        <v>30</v>
      </c>
      <c r="T61" s="211"/>
    </row>
    <row r="62" spans="1:22" s="27" customFormat="1">
      <c r="A62" s="7"/>
      <c r="B62" s="8" t="s">
        <v>183</v>
      </c>
      <c r="C62" s="9">
        <v>1</v>
      </c>
      <c r="D62" s="8" t="s">
        <v>60</v>
      </c>
      <c r="E62" s="7" t="s">
        <v>112</v>
      </c>
      <c r="F62" s="11">
        <v>2</v>
      </c>
      <c r="G62" s="11" t="s">
        <v>139</v>
      </c>
      <c r="H62" s="9"/>
      <c r="I62" s="9">
        <v>1</v>
      </c>
      <c r="J62" s="9">
        <v>10</v>
      </c>
      <c r="K62" s="9">
        <f t="shared" si="71"/>
        <v>10</v>
      </c>
      <c r="L62" s="9">
        <v>30</v>
      </c>
      <c r="M62" s="9"/>
      <c r="N62" s="12">
        <f>L62/K62</f>
        <v>3</v>
      </c>
      <c r="O62" s="13">
        <f t="shared" si="72"/>
        <v>0</v>
      </c>
      <c r="P62" s="14"/>
      <c r="Q62" s="15">
        <f>IF(K62=0,0,L62)</f>
        <v>30</v>
      </c>
      <c r="R62" s="16">
        <f>IF(K62=0,0,M62/1.5)</f>
        <v>0</v>
      </c>
      <c r="S62" s="15">
        <f>P62+Q62+R62</f>
        <v>30</v>
      </c>
      <c r="T62" s="177"/>
    </row>
    <row r="63" spans="1:22" s="27" customFormat="1">
      <c r="A63" s="7"/>
      <c r="B63" s="8" t="s">
        <v>184</v>
      </c>
      <c r="C63" s="9">
        <v>1</v>
      </c>
      <c r="D63" s="8" t="s">
        <v>60</v>
      </c>
      <c r="E63" s="7" t="s">
        <v>112</v>
      </c>
      <c r="F63" s="11">
        <v>2</v>
      </c>
      <c r="G63" s="11" t="s">
        <v>140</v>
      </c>
      <c r="H63" s="9"/>
      <c r="I63" s="9">
        <v>1</v>
      </c>
      <c r="J63" s="9">
        <v>10</v>
      </c>
      <c r="K63" s="9">
        <f t="shared" si="71"/>
        <v>10</v>
      </c>
      <c r="L63" s="9">
        <v>30</v>
      </c>
      <c r="M63" s="9"/>
      <c r="N63" s="12">
        <f>L63/K63</f>
        <v>3</v>
      </c>
      <c r="O63" s="13">
        <f t="shared" si="72"/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177"/>
    </row>
    <row r="64" spans="1:22" s="27" customFormat="1">
      <c r="A64" s="7"/>
      <c r="B64" s="8" t="s">
        <v>182</v>
      </c>
      <c r="C64" s="9">
        <v>1</v>
      </c>
      <c r="D64" s="8" t="s">
        <v>60</v>
      </c>
      <c r="E64" s="7" t="s">
        <v>112</v>
      </c>
      <c r="F64" s="11">
        <v>6</v>
      </c>
      <c r="G64" s="11" t="s">
        <v>75</v>
      </c>
      <c r="H64" s="9"/>
      <c r="I64" s="9">
        <v>1</v>
      </c>
      <c r="J64" s="9">
        <v>10</v>
      </c>
      <c r="K64" s="9">
        <f t="shared" si="71"/>
        <v>10</v>
      </c>
      <c r="L64" s="9">
        <v>30</v>
      </c>
      <c r="M64" s="9"/>
      <c r="N64" s="12">
        <f>L64/K64</f>
        <v>3</v>
      </c>
      <c r="O64" s="13">
        <f t="shared" si="72"/>
        <v>0</v>
      </c>
      <c r="P64" s="14"/>
      <c r="Q64" s="15">
        <f>IF(K64=0,0,L64)</f>
        <v>30</v>
      </c>
      <c r="R64" s="16">
        <f>IF(K64=0,0,M64/1.5)</f>
        <v>0</v>
      </c>
      <c r="S64" s="15">
        <f>P64+Q64+R64</f>
        <v>30</v>
      </c>
      <c r="T64" s="177"/>
    </row>
    <row r="65" spans="1:22" s="27" customFormat="1">
      <c r="A65" s="30" t="s">
        <v>247</v>
      </c>
      <c r="B65" s="8" t="s">
        <v>58</v>
      </c>
      <c r="C65" s="9">
        <v>1</v>
      </c>
      <c r="D65" s="8" t="s">
        <v>60</v>
      </c>
      <c r="E65" s="10" t="s">
        <v>116</v>
      </c>
      <c r="F65" s="11">
        <v>6</v>
      </c>
      <c r="G65" s="11" t="s">
        <v>83</v>
      </c>
      <c r="H65" s="9"/>
      <c r="I65" s="9">
        <v>1</v>
      </c>
      <c r="J65" s="9">
        <v>15</v>
      </c>
      <c r="K65" s="9">
        <f t="shared" si="71"/>
        <v>15</v>
      </c>
      <c r="L65" s="9">
        <v>45</v>
      </c>
      <c r="M65" s="9"/>
      <c r="N65" s="12">
        <f t="shared" ref="N65:N74" si="73">L65/K65</f>
        <v>3</v>
      </c>
      <c r="O65" s="13">
        <f t="shared" si="72"/>
        <v>0</v>
      </c>
      <c r="P65" s="14"/>
      <c r="Q65" s="15">
        <f t="shared" ref="Q65:Q69" si="74">IF(K65=0,0,L65)</f>
        <v>45</v>
      </c>
      <c r="R65" s="16">
        <f t="shared" ref="R65:R73" si="75">IF(K65=0,0,M65/1.5)</f>
        <v>0</v>
      </c>
      <c r="S65" s="15">
        <f t="shared" ref="S65:S74" si="76">P65+Q65+R65</f>
        <v>45</v>
      </c>
      <c r="T65" s="178"/>
      <c r="U65" s="55"/>
    </row>
    <row r="66" spans="1:22" s="40" customFormat="1">
      <c r="A66" s="96" t="s">
        <v>144</v>
      </c>
      <c r="B66" s="38" t="s">
        <v>285</v>
      </c>
      <c r="C66" s="39">
        <v>1</v>
      </c>
      <c r="D66" s="38"/>
      <c r="E66" s="40" t="s">
        <v>295</v>
      </c>
      <c r="F66" s="41">
        <v>3</v>
      </c>
      <c r="G66" s="41" t="s">
        <v>73</v>
      </c>
      <c r="H66" s="39"/>
      <c r="I66" s="39">
        <v>1</v>
      </c>
      <c r="J66" s="39">
        <v>15</v>
      </c>
      <c r="K66" s="39">
        <f>J66-I66+1</f>
        <v>15</v>
      </c>
      <c r="L66" s="39">
        <v>30</v>
      </c>
      <c r="M66" s="39"/>
      <c r="N66" s="42">
        <f>L66/K66</f>
        <v>2</v>
      </c>
      <c r="O66" s="43">
        <f>M66/6</f>
        <v>0</v>
      </c>
      <c r="Q66" s="44">
        <f>IF(K66=0,0,L66)</f>
        <v>30</v>
      </c>
      <c r="R66" s="97">
        <f>IF(K66=0,0,M66/1.5)</f>
        <v>0</v>
      </c>
      <c r="S66" s="44">
        <f>P66+Q66+R66</f>
        <v>30</v>
      </c>
      <c r="T66" s="211"/>
    </row>
    <row r="67" spans="1:22" s="40" customFormat="1">
      <c r="A67" s="96" t="s">
        <v>144</v>
      </c>
      <c r="B67" s="38" t="s">
        <v>283</v>
      </c>
      <c r="C67" s="39">
        <v>1</v>
      </c>
      <c r="D67" s="38"/>
      <c r="E67" s="40" t="s">
        <v>295</v>
      </c>
      <c r="F67" s="41">
        <v>3</v>
      </c>
      <c r="G67" s="41" t="s">
        <v>72</v>
      </c>
      <c r="H67" s="39"/>
      <c r="I67" s="39">
        <v>1</v>
      </c>
      <c r="J67" s="39">
        <v>15</v>
      </c>
      <c r="K67" s="39">
        <f t="shared" si="71"/>
        <v>15</v>
      </c>
      <c r="L67" s="39">
        <v>30</v>
      </c>
      <c r="M67" s="39"/>
      <c r="N67" s="42">
        <f t="shared" si="73"/>
        <v>2</v>
      </c>
      <c r="O67" s="43">
        <f>M67/6</f>
        <v>0</v>
      </c>
      <c r="Q67" s="44">
        <f t="shared" si="74"/>
        <v>30</v>
      </c>
      <c r="R67" s="97">
        <f t="shared" si="75"/>
        <v>0</v>
      </c>
      <c r="S67" s="44">
        <f t="shared" si="76"/>
        <v>30</v>
      </c>
      <c r="T67" s="211"/>
    </row>
    <row r="68" spans="1:22" s="111" customFormat="1" ht="15.95" customHeight="1">
      <c r="A68" s="99"/>
      <c r="B68" s="100" t="s">
        <v>176</v>
      </c>
      <c r="C68" s="101">
        <v>2</v>
      </c>
      <c r="D68" s="100" t="s">
        <v>60</v>
      </c>
      <c r="E68" s="103" t="s">
        <v>151</v>
      </c>
      <c r="F68" s="104"/>
      <c r="G68" s="105"/>
      <c r="H68" s="101"/>
      <c r="I68" s="101">
        <v>1</v>
      </c>
      <c r="J68" s="101">
        <v>15</v>
      </c>
      <c r="K68" s="101">
        <f t="shared" si="71"/>
        <v>15</v>
      </c>
      <c r="L68" s="101"/>
      <c r="M68" s="101">
        <v>60</v>
      </c>
      <c r="N68" s="106">
        <f t="shared" si="73"/>
        <v>0</v>
      </c>
      <c r="O68" s="107">
        <f>M68/6</f>
        <v>10</v>
      </c>
      <c r="P68" s="103"/>
      <c r="Q68" s="108">
        <f t="shared" si="74"/>
        <v>0</v>
      </c>
      <c r="R68" s="109">
        <f>IF(K68=0,0,M68/1.5)</f>
        <v>40</v>
      </c>
      <c r="S68" s="108">
        <f t="shared" si="76"/>
        <v>40</v>
      </c>
      <c r="T68" s="177"/>
      <c r="U68" s="110"/>
      <c r="V68" s="110"/>
    </row>
    <row r="69" spans="1:22" s="111" customFormat="1" ht="15.95" customHeight="1">
      <c r="A69" s="99"/>
      <c r="B69" s="100" t="s">
        <v>177</v>
      </c>
      <c r="C69" s="101">
        <v>2</v>
      </c>
      <c r="D69" s="100" t="s">
        <v>60</v>
      </c>
      <c r="E69" s="103" t="s">
        <v>151</v>
      </c>
      <c r="F69" s="104"/>
      <c r="G69" s="105"/>
      <c r="H69" s="101"/>
      <c r="I69" s="101">
        <v>1</v>
      </c>
      <c r="J69" s="101">
        <v>15</v>
      </c>
      <c r="K69" s="101">
        <f t="shared" si="71"/>
        <v>15</v>
      </c>
      <c r="L69" s="101"/>
      <c r="M69" s="101">
        <v>60</v>
      </c>
      <c r="N69" s="106">
        <f t="shared" si="73"/>
        <v>0</v>
      </c>
      <c r="O69" s="107">
        <f>M69/6</f>
        <v>10</v>
      </c>
      <c r="P69" s="103"/>
      <c r="Q69" s="108">
        <f t="shared" si="74"/>
        <v>0</v>
      </c>
      <c r="R69" s="109">
        <f>IF(K69=0,0,M69/1.5)</f>
        <v>40</v>
      </c>
      <c r="S69" s="108">
        <f t="shared" si="76"/>
        <v>40</v>
      </c>
      <c r="T69" s="177"/>
      <c r="U69" s="110"/>
      <c r="V69" s="110"/>
    </row>
    <row r="70" spans="1:22" s="122" customFormat="1">
      <c r="A70" s="115"/>
      <c r="B70" s="116" t="s">
        <v>176</v>
      </c>
      <c r="C70" s="117">
        <v>2</v>
      </c>
      <c r="D70" s="100" t="s">
        <v>60</v>
      </c>
      <c r="E70" s="118" t="s">
        <v>163</v>
      </c>
      <c r="F70" s="119"/>
      <c r="G70" s="119"/>
      <c r="H70" s="117"/>
      <c r="I70" s="117">
        <v>2</v>
      </c>
      <c r="J70" s="101">
        <v>15</v>
      </c>
      <c r="K70" s="117">
        <f t="shared" ref="K70:K74" si="77">J70-I70+1</f>
        <v>14</v>
      </c>
      <c r="L70" s="117"/>
      <c r="M70" s="117">
        <v>60</v>
      </c>
      <c r="N70" s="120">
        <f t="shared" si="73"/>
        <v>0</v>
      </c>
      <c r="O70" s="121">
        <v>0</v>
      </c>
      <c r="Q70" s="108"/>
      <c r="R70" s="109">
        <f t="shared" si="75"/>
        <v>40</v>
      </c>
      <c r="S70" s="123">
        <f t="shared" si="76"/>
        <v>40</v>
      </c>
      <c r="T70" s="181"/>
    </row>
    <row r="71" spans="1:22" s="110" customFormat="1">
      <c r="A71" s="124"/>
      <c r="B71" s="100" t="s">
        <v>177</v>
      </c>
      <c r="C71" s="101">
        <v>2</v>
      </c>
      <c r="D71" s="100" t="s">
        <v>60</v>
      </c>
      <c r="E71" s="125" t="s">
        <v>163</v>
      </c>
      <c r="F71" s="105"/>
      <c r="G71" s="105"/>
      <c r="H71" s="101"/>
      <c r="I71" s="101">
        <v>1</v>
      </c>
      <c r="J71" s="101">
        <v>15</v>
      </c>
      <c r="K71" s="101">
        <f t="shared" si="77"/>
        <v>15</v>
      </c>
      <c r="L71" s="101"/>
      <c r="M71" s="117">
        <v>60</v>
      </c>
      <c r="N71" s="106">
        <f t="shared" si="73"/>
        <v>0</v>
      </c>
      <c r="O71" s="107">
        <f t="shared" ref="O71:O74" si="78">M71/5</f>
        <v>12</v>
      </c>
      <c r="P71" s="103"/>
      <c r="Q71" s="108"/>
      <c r="R71" s="109">
        <f t="shared" si="75"/>
        <v>40</v>
      </c>
      <c r="S71" s="123">
        <f t="shared" si="76"/>
        <v>40</v>
      </c>
      <c r="T71" s="181"/>
    </row>
    <row r="72" spans="1:22" s="110" customFormat="1">
      <c r="A72" s="99"/>
      <c r="B72" s="100" t="s">
        <v>58</v>
      </c>
      <c r="C72" s="101">
        <v>2</v>
      </c>
      <c r="D72" s="100" t="s">
        <v>60</v>
      </c>
      <c r="E72" s="102" t="s">
        <v>169</v>
      </c>
      <c r="F72" s="105"/>
      <c r="G72" s="105"/>
      <c r="H72" s="101"/>
      <c r="I72" s="101">
        <v>1</v>
      </c>
      <c r="J72" s="101">
        <v>15</v>
      </c>
      <c r="K72" s="101">
        <f t="shared" si="77"/>
        <v>15</v>
      </c>
      <c r="L72" s="101">
        <v>45</v>
      </c>
      <c r="M72" s="101"/>
      <c r="N72" s="106">
        <f t="shared" si="73"/>
        <v>3</v>
      </c>
      <c r="O72" s="107">
        <f t="shared" si="78"/>
        <v>0</v>
      </c>
      <c r="P72" s="103"/>
      <c r="Q72" s="108">
        <f t="shared" ref="Q72:Q74" si="79">IF(K72=0,0,L72)</f>
        <v>45</v>
      </c>
      <c r="R72" s="109">
        <f t="shared" si="75"/>
        <v>0</v>
      </c>
      <c r="S72" s="108">
        <f t="shared" si="76"/>
        <v>45</v>
      </c>
      <c r="T72" s="178"/>
      <c r="U72" s="112"/>
    </row>
    <row r="73" spans="1:22" s="110" customFormat="1">
      <c r="A73" s="99"/>
      <c r="B73" s="100" t="s">
        <v>166</v>
      </c>
      <c r="C73" s="101">
        <v>2</v>
      </c>
      <c r="D73" s="100" t="s">
        <v>60</v>
      </c>
      <c r="E73" s="102" t="s">
        <v>169</v>
      </c>
      <c r="F73" s="105"/>
      <c r="G73" s="105"/>
      <c r="H73" s="101"/>
      <c r="I73" s="101">
        <v>1</v>
      </c>
      <c r="J73" s="101">
        <v>15</v>
      </c>
      <c r="K73" s="101">
        <f t="shared" si="77"/>
        <v>15</v>
      </c>
      <c r="L73" s="101">
        <v>45</v>
      </c>
      <c r="M73" s="101"/>
      <c r="N73" s="106">
        <f t="shared" si="73"/>
        <v>3</v>
      </c>
      <c r="O73" s="107">
        <f t="shared" si="78"/>
        <v>0</v>
      </c>
      <c r="P73" s="103"/>
      <c r="Q73" s="108">
        <f t="shared" si="79"/>
        <v>45</v>
      </c>
      <c r="R73" s="109">
        <f t="shared" si="75"/>
        <v>0</v>
      </c>
      <c r="S73" s="108">
        <f t="shared" si="76"/>
        <v>45</v>
      </c>
      <c r="T73" s="177"/>
    </row>
    <row r="74" spans="1:22" s="111" customFormat="1" ht="15.95" customHeight="1">
      <c r="A74" s="99"/>
      <c r="B74" s="100" t="s">
        <v>147</v>
      </c>
      <c r="C74" s="101">
        <v>2</v>
      </c>
      <c r="D74" s="100" t="s">
        <v>60</v>
      </c>
      <c r="E74" s="114" t="s">
        <v>163</v>
      </c>
      <c r="F74" s="105"/>
      <c r="G74" s="105"/>
      <c r="H74" s="101"/>
      <c r="I74" s="101">
        <v>1</v>
      </c>
      <c r="J74" s="101">
        <v>15</v>
      </c>
      <c r="K74" s="101">
        <f t="shared" si="77"/>
        <v>15</v>
      </c>
      <c r="L74" s="101"/>
      <c r="M74" s="101">
        <v>60</v>
      </c>
      <c r="N74" s="106">
        <f t="shared" si="73"/>
        <v>0</v>
      </c>
      <c r="O74" s="107">
        <f t="shared" si="78"/>
        <v>12</v>
      </c>
      <c r="P74" s="103"/>
      <c r="Q74" s="108">
        <f t="shared" si="79"/>
        <v>0</v>
      </c>
      <c r="R74" s="109">
        <f>IF(K74=0,0,M74/1.5)</f>
        <v>40</v>
      </c>
      <c r="S74" s="108">
        <f t="shared" si="76"/>
        <v>40</v>
      </c>
      <c r="T74" s="177">
        <f>SUM(S61:S74)</f>
        <v>515</v>
      </c>
      <c r="U74" s="110"/>
      <c r="V74" s="110"/>
    </row>
    <row r="75" spans="1:22" s="27" customFormat="1" ht="25.5">
      <c r="A75" s="3" t="s">
        <v>15</v>
      </c>
      <c r="B75" s="3" t="s">
        <v>16</v>
      </c>
      <c r="C75" s="4" t="s">
        <v>149</v>
      </c>
      <c r="D75" s="3" t="s">
        <v>17</v>
      </c>
      <c r="E75" s="3" t="s">
        <v>18</v>
      </c>
      <c r="F75" s="3" t="s">
        <v>19</v>
      </c>
      <c r="G75" s="3" t="s">
        <v>20</v>
      </c>
      <c r="H75" s="4" t="s">
        <v>1</v>
      </c>
      <c r="I75" s="3" t="s">
        <v>21</v>
      </c>
      <c r="J75" s="3" t="s">
        <v>22</v>
      </c>
      <c r="K75" s="4" t="s">
        <v>2</v>
      </c>
      <c r="L75" s="3" t="s">
        <v>33</v>
      </c>
      <c r="M75" s="3" t="s">
        <v>34</v>
      </c>
      <c r="N75" s="5" t="s">
        <v>3</v>
      </c>
      <c r="O75" s="5" t="s">
        <v>4</v>
      </c>
      <c r="P75" s="4" t="s">
        <v>32</v>
      </c>
      <c r="Q75" s="3" t="s">
        <v>5</v>
      </c>
      <c r="R75" s="3" t="s">
        <v>6</v>
      </c>
      <c r="S75" s="6" t="s">
        <v>7</v>
      </c>
      <c r="T75" s="179"/>
      <c r="U75" s="84" t="s">
        <v>105</v>
      </c>
      <c r="V75" s="84" t="s">
        <v>106</v>
      </c>
    </row>
    <row r="76" spans="1:22" s="40" customFormat="1">
      <c r="A76" s="174" t="s">
        <v>135</v>
      </c>
      <c r="B76" s="38" t="s">
        <v>282</v>
      </c>
      <c r="C76" s="39">
        <v>1</v>
      </c>
      <c r="D76" s="38" t="s">
        <v>45</v>
      </c>
      <c r="E76" s="40" t="s">
        <v>99</v>
      </c>
      <c r="F76" s="39">
        <v>2</v>
      </c>
      <c r="G76" s="41" t="s">
        <v>36</v>
      </c>
      <c r="H76" s="39"/>
      <c r="I76" s="39">
        <v>6</v>
      </c>
      <c r="J76" s="39">
        <v>15</v>
      </c>
      <c r="K76" s="39">
        <f>J76-I76+1</f>
        <v>10</v>
      </c>
      <c r="L76" s="39"/>
      <c r="M76" s="39">
        <v>60</v>
      </c>
      <c r="N76" s="42"/>
      <c r="O76" s="43">
        <f>M76/6</f>
        <v>10</v>
      </c>
      <c r="Q76" s="44">
        <f>IF(K76=0,0,L76)</f>
        <v>0</v>
      </c>
      <c r="R76" s="97">
        <f>IF(K76=0,0,M76/1.5)</f>
        <v>40</v>
      </c>
      <c r="S76" s="44">
        <f>P76+Q76+R76</f>
        <v>40</v>
      </c>
      <c r="T76" s="211"/>
      <c r="V76" s="172"/>
    </row>
    <row r="77" spans="1:22" s="27" customFormat="1">
      <c r="A77" s="98" t="s">
        <v>144</v>
      </c>
      <c r="B77" s="8" t="s">
        <v>148</v>
      </c>
      <c r="C77" s="9">
        <v>1</v>
      </c>
      <c r="D77" s="8" t="s">
        <v>45</v>
      </c>
      <c r="E77" s="14" t="s">
        <v>121</v>
      </c>
      <c r="F77" s="24">
        <v>3</v>
      </c>
      <c r="G77" s="11" t="s">
        <v>139</v>
      </c>
      <c r="H77" s="9"/>
      <c r="I77" s="9">
        <v>1</v>
      </c>
      <c r="J77" s="9">
        <v>15</v>
      </c>
      <c r="K77" s="9">
        <f>J77-I77+1</f>
        <v>15</v>
      </c>
      <c r="L77" s="9">
        <v>30</v>
      </c>
      <c r="M77" s="9"/>
      <c r="N77" s="12">
        <f>L77/K77</f>
        <v>2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  <c r="T77" s="178"/>
      <c r="U77" s="55"/>
    </row>
    <row r="78" spans="1:22" s="27" customFormat="1">
      <c r="A78" s="98" t="s">
        <v>252</v>
      </c>
      <c r="B78" s="8" t="s">
        <v>58</v>
      </c>
      <c r="C78" s="9">
        <v>1</v>
      </c>
      <c r="D78" s="8" t="s">
        <v>45</v>
      </c>
      <c r="E78" s="14" t="s">
        <v>111</v>
      </c>
      <c r="F78" s="24">
        <v>3</v>
      </c>
      <c r="G78" s="11" t="s">
        <v>140</v>
      </c>
      <c r="H78" s="9"/>
      <c r="I78" s="9">
        <v>1</v>
      </c>
      <c r="J78" s="9">
        <v>15</v>
      </c>
      <c r="K78" s="9">
        <f t="shared" ref="K78:K94" si="80">J78-I78+1</f>
        <v>15</v>
      </c>
      <c r="L78" s="9">
        <v>30</v>
      </c>
      <c r="M78" s="9"/>
      <c r="N78" s="12">
        <f t="shared" ref="N78:N94" si="81">L78/K78</f>
        <v>2</v>
      </c>
      <c r="O78" s="13">
        <f>M78/5</f>
        <v>0</v>
      </c>
      <c r="P78" s="14"/>
      <c r="Q78" s="15">
        <f t="shared" ref="Q78:Q94" si="82">IF(K78=0,0,L78)</f>
        <v>30</v>
      </c>
      <c r="R78" s="16">
        <f t="shared" ref="R78:R94" si="83">IF(K78=0,0,M78/1.5)</f>
        <v>0</v>
      </c>
      <c r="S78" s="15">
        <f t="shared" ref="S78:S94" si="84">P78+Q78+R78</f>
        <v>30</v>
      </c>
      <c r="T78" s="178"/>
      <c r="U78" s="55"/>
    </row>
    <row r="79" spans="1:22" s="14" customFormat="1">
      <c r="A79" s="186" t="s">
        <v>134</v>
      </c>
      <c r="B79" s="8" t="s">
        <v>384</v>
      </c>
      <c r="C79" s="9">
        <v>1</v>
      </c>
      <c r="D79" s="8" t="s">
        <v>45</v>
      </c>
      <c r="E79" s="14" t="s">
        <v>375</v>
      </c>
      <c r="F79" s="9">
        <v>3</v>
      </c>
      <c r="G79" s="11" t="s">
        <v>36</v>
      </c>
      <c r="H79" s="9"/>
      <c r="I79" s="9">
        <v>16</v>
      </c>
      <c r="J79" s="9">
        <v>23</v>
      </c>
      <c r="K79" s="9">
        <f>J79-I79+1</f>
        <v>8</v>
      </c>
      <c r="L79" s="9"/>
      <c r="M79" s="9">
        <v>30</v>
      </c>
      <c r="N79" s="12"/>
      <c r="O79" s="13">
        <f>M79/6</f>
        <v>5</v>
      </c>
      <c r="Q79" s="15">
        <f>IF(K79=0,0,L79)</f>
        <v>0</v>
      </c>
      <c r="R79" s="16">
        <f>IF(K79=0,0,M79/1.5)</f>
        <v>20</v>
      </c>
      <c r="S79" s="15">
        <f>P79+Q79+R79</f>
        <v>20</v>
      </c>
      <c r="T79" s="177"/>
      <c r="V79" s="187"/>
    </row>
    <row r="80" spans="1:22" s="14" customFormat="1">
      <c r="A80" s="186" t="s">
        <v>134</v>
      </c>
      <c r="B80" s="8" t="s">
        <v>385</v>
      </c>
      <c r="C80" s="9">
        <v>1</v>
      </c>
      <c r="D80" s="8" t="s">
        <v>45</v>
      </c>
      <c r="E80" s="14" t="s">
        <v>375</v>
      </c>
      <c r="F80" s="9">
        <v>3</v>
      </c>
      <c r="G80" s="11" t="s">
        <v>37</v>
      </c>
      <c r="H80" s="9"/>
      <c r="I80" s="9">
        <v>16</v>
      </c>
      <c r="J80" s="9">
        <v>23</v>
      </c>
      <c r="K80" s="9">
        <f>J80-I80+1</f>
        <v>8</v>
      </c>
      <c r="L80" s="9"/>
      <c r="M80" s="9">
        <v>30</v>
      </c>
      <c r="N80" s="12"/>
      <c r="O80" s="13">
        <f>M80/6</f>
        <v>5</v>
      </c>
      <c r="Q80" s="15">
        <f>IF(K80=0,0,L80)</f>
        <v>0</v>
      </c>
      <c r="R80" s="16">
        <f>IF(K80=0,0,M80/1.5)</f>
        <v>20</v>
      </c>
      <c r="S80" s="15">
        <f>P80+Q80+R80</f>
        <v>20</v>
      </c>
      <c r="T80" s="177"/>
      <c r="V80" s="187"/>
    </row>
    <row r="81" spans="1:22" s="14" customFormat="1">
      <c r="A81" s="186" t="s">
        <v>135</v>
      </c>
      <c r="B81" s="8" t="s">
        <v>336</v>
      </c>
      <c r="C81" s="9">
        <v>1</v>
      </c>
      <c r="D81" s="8" t="s">
        <v>45</v>
      </c>
      <c r="E81" s="14" t="s">
        <v>374</v>
      </c>
      <c r="F81" s="9">
        <v>4</v>
      </c>
      <c r="G81" s="11" t="s">
        <v>37</v>
      </c>
      <c r="H81" s="9"/>
      <c r="I81" s="9">
        <v>6</v>
      </c>
      <c r="J81" s="9">
        <v>10</v>
      </c>
      <c r="K81" s="9">
        <f>J81-I81+1</f>
        <v>5</v>
      </c>
      <c r="L81" s="9"/>
      <c r="M81" s="9">
        <v>30</v>
      </c>
      <c r="N81" s="12"/>
      <c r="O81" s="13">
        <f>M81/6</f>
        <v>5</v>
      </c>
      <c r="Q81" s="15">
        <f>IF(K81=0,0,L81)</f>
        <v>0</v>
      </c>
      <c r="R81" s="16">
        <f>IF(K81=0,0,M81/1.5)</f>
        <v>20</v>
      </c>
      <c r="S81" s="15">
        <f>P81+Q81+R81</f>
        <v>20</v>
      </c>
      <c r="T81" s="177"/>
      <c r="V81" s="187"/>
    </row>
    <row r="82" spans="1:22" s="27" customFormat="1">
      <c r="A82" s="98" t="s">
        <v>252</v>
      </c>
      <c r="B82" s="8" t="s">
        <v>56</v>
      </c>
      <c r="C82" s="9">
        <v>1</v>
      </c>
      <c r="D82" s="8" t="s">
        <v>45</v>
      </c>
      <c r="E82" s="14" t="s">
        <v>111</v>
      </c>
      <c r="F82" s="11">
        <v>5</v>
      </c>
      <c r="G82" s="11" t="s">
        <v>75</v>
      </c>
      <c r="H82" s="9"/>
      <c r="I82" s="9">
        <v>1</v>
      </c>
      <c r="J82" s="9">
        <v>15</v>
      </c>
      <c r="K82" s="9">
        <f>J82-I82+1</f>
        <v>15</v>
      </c>
      <c r="L82" s="9">
        <v>30</v>
      </c>
      <c r="M82" s="9"/>
      <c r="N82" s="12">
        <f>L82/K82</f>
        <v>2</v>
      </c>
      <c r="O82" s="13">
        <f>M82/5</f>
        <v>0</v>
      </c>
      <c r="P82" s="14"/>
      <c r="Q82" s="15">
        <f>IF(K82=0,0,L82)</f>
        <v>30</v>
      </c>
      <c r="R82" s="16">
        <f>IF(K82=0,0,M82/1.5)</f>
        <v>0</v>
      </c>
      <c r="S82" s="15">
        <f>P82+Q82+R82</f>
        <v>30</v>
      </c>
      <c r="T82" s="178"/>
      <c r="U82" s="55"/>
    </row>
    <row r="83" spans="1:22" s="27" customFormat="1">
      <c r="A83" s="98" t="s">
        <v>144</v>
      </c>
      <c r="B83" s="8" t="s">
        <v>57</v>
      </c>
      <c r="C83" s="9">
        <v>1</v>
      </c>
      <c r="D83" s="8" t="s">
        <v>45</v>
      </c>
      <c r="E83" s="14" t="s">
        <v>111</v>
      </c>
      <c r="F83" s="24">
        <v>5</v>
      </c>
      <c r="G83" s="11" t="s">
        <v>83</v>
      </c>
      <c r="H83" s="9"/>
      <c r="I83" s="9">
        <v>1</v>
      </c>
      <c r="J83" s="9">
        <v>15</v>
      </c>
      <c r="K83" s="9">
        <f>J83-I83+1</f>
        <v>15</v>
      </c>
      <c r="L83" s="9">
        <v>30</v>
      </c>
      <c r="M83" s="9"/>
      <c r="N83" s="12">
        <f>L83/K83</f>
        <v>2</v>
      </c>
      <c r="O83" s="13">
        <f>M83/5</f>
        <v>0</v>
      </c>
      <c r="P83" s="14"/>
      <c r="Q83" s="15">
        <f>IF(K83=0,0,L83)</f>
        <v>30</v>
      </c>
      <c r="R83" s="16">
        <f>IF(K83=0,0,M83/1.5)</f>
        <v>0</v>
      </c>
      <c r="S83" s="15">
        <f>P83+Q83+R83</f>
        <v>30</v>
      </c>
      <c r="T83" s="178"/>
      <c r="U83" s="55"/>
    </row>
    <row r="84" spans="1:22" s="26" customFormat="1" ht="15.95" customHeight="1">
      <c r="A84" s="30" t="s">
        <v>249</v>
      </c>
      <c r="B84" s="8" t="s">
        <v>172</v>
      </c>
      <c r="C84" s="9">
        <v>1</v>
      </c>
      <c r="D84" s="8" t="s">
        <v>45</v>
      </c>
      <c r="E84" s="10" t="s">
        <v>173</v>
      </c>
      <c r="F84" s="24">
        <v>5</v>
      </c>
      <c r="G84" s="11" t="s">
        <v>139</v>
      </c>
      <c r="H84" s="9"/>
      <c r="I84" s="9">
        <v>1</v>
      </c>
      <c r="J84" s="9">
        <v>10</v>
      </c>
      <c r="K84" s="9">
        <f t="shared" si="80"/>
        <v>10</v>
      </c>
      <c r="L84" s="9"/>
      <c r="M84" s="9">
        <v>30</v>
      </c>
      <c r="N84" s="12">
        <f t="shared" si="81"/>
        <v>0</v>
      </c>
      <c r="O84" s="13">
        <f>M84/6</f>
        <v>5</v>
      </c>
      <c r="P84" s="14"/>
      <c r="Q84" s="15">
        <f t="shared" si="82"/>
        <v>0</v>
      </c>
      <c r="R84" s="16">
        <f t="shared" si="83"/>
        <v>20</v>
      </c>
      <c r="S84" s="15">
        <f t="shared" si="84"/>
        <v>20</v>
      </c>
      <c r="T84" s="178"/>
      <c r="U84" s="55"/>
      <c r="V84" s="27"/>
    </row>
    <row r="85" spans="1:22" s="14" customFormat="1">
      <c r="A85" s="186" t="s">
        <v>135</v>
      </c>
      <c r="B85" s="8" t="s">
        <v>328</v>
      </c>
      <c r="C85" s="9">
        <v>1</v>
      </c>
      <c r="D85" s="8" t="s">
        <v>45</v>
      </c>
      <c r="E85" s="14" t="s">
        <v>374</v>
      </c>
      <c r="F85" s="9">
        <v>5</v>
      </c>
      <c r="G85" s="11" t="s">
        <v>36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135</v>
      </c>
      <c r="B86" s="8" t="s">
        <v>334</v>
      </c>
      <c r="C86" s="9">
        <v>1</v>
      </c>
      <c r="D86" s="8" t="s">
        <v>45</v>
      </c>
      <c r="E86" s="14" t="s">
        <v>374</v>
      </c>
      <c r="F86" s="9">
        <v>5</v>
      </c>
      <c r="G86" s="11" t="s">
        <v>37</v>
      </c>
      <c r="H86" s="9"/>
      <c r="I86" s="9">
        <v>6</v>
      </c>
      <c r="J86" s="9">
        <v>10</v>
      </c>
      <c r="K86" s="9">
        <f>J86-I86+1</f>
        <v>5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27" customFormat="1">
      <c r="A87" s="98" t="s">
        <v>135</v>
      </c>
      <c r="B87" s="8" t="s">
        <v>284</v>
      </c>
      <c r="C87" s="9">
        <v>1</v>
      </c>
      <c r="D87" s="8" t="s">
        <v>45</v>
      </c>
      <c r="E87" s="14" t="s">
        <v>99</v>
      </c>
      <c r="F87" s="24">
        <v>6</v>
      </c>
      <c r="G87" s="11" t="s">
        <v>37</v>
      </c>
      <c r="H87" s="9"/>
      <c r="I87" s="9">
        <v>6</v>
      </c>
      <c r="J87" s="9">
        <v>15</v>
      </c>
      <c r="K87" s="9">
        <f>J87-I87+1</f>
        <v>10</v>
      </c>
      <c r="L87" s="9"/>
      <c r="M87" s="9">
        <v>60</v>
      </c>
      <c r="N87" s="12"/>
      <c r="O87" s="13">
        <f>M87/6</f>
        <v>10</v>
      </c>
      <c r="P87" s="14"/>
      <c r="Q87" s="15">
        <f>IF(K87=0,0,L87)</f>
        <v>0</v>
      </c>
      <c r="R87" s="16">
        <f>IF(K87=0,0,M87/1.5)</f>
        <v>40</v>
      </c>
      <c r="S87" s="15">
        <f>P87+Q87+R87</f>
        <v>40</v>
      </c>
      <c r="T87" s="177"/>
      <c r="V87" s="85"/>
    </row>
    <row r="88" spans="1:22" s="111" customFormat="1" ht="15.95" customHeight="1">
      <c r="A88" s="99"/>
      <c r="B88" s="100" t="s">
        <v>178</v>
      </c>
      <c r="C88" s="101">
        <v>2</v>
      </c>
      <c r="D88" s="100" t="s">
        <v>45</v>
      </c>
      <c r="E88" s="102" t="s">
        <v>9</v>
      </c>
      <c r="F88" s="104"/>
      <c r="G88" s="105"/>
      <c r="H88" s="101"/>
      <c r="I88" s="101"/>
      <c r="J88" s="101"/>
      <c r="K88" s="101">
        <f t="shared" si="80"/>
        <v>1</v>
      </c>
      <c r="L88" s="101">
        <v>30</v>
      </c>
      <c r="M88" s="101"/>
      <c r="N88" s="106">
        <f t="shared" si="81"/>
        <v>30</v>
      </c>
      <c r="O88" s="107"/>
      <c r="P88" s="103"/>
      <c r="Q88" s="108">
        <f t="shared" si="82"/>
        <v>30</v>
      </c>
      <c r="R88" s="109">
        <f t="shared" si="83"/>
        <v>0</v>
      </c>
      <c r="S88" s="108">
        <f t="shared" si="84"/>
        <v>30</v>
      </c>
      <c r="T88" s="178"/>
      <c r="U88" s="112"/>
      <c r="V88" s="110"/>
    </row>
    <row r="89" spans="1:22" s="111" customFormat="1" ht="15.95" customHeight="1">
      <c r="A89" s="99"/>
      <c r="B89" s="100" t="s">
        <v>179</v>
      </c>
      <c r="C89" s="101">
        <v>2</v>
      </c>
      <c r="D89" s="100" t="s">
        <v>45</v>
      </c>
      <c r="E89" s="102" t="s">
        <v>9</v>
      </c>
      <c r="F89" s="104"/>
      <c r="G89" s="105"/>
      <c r="H89" s="101"/>
      <c r="I89" s="101"/>
      <c r="J89" s="101"/>
      <c r="K89" s="101">
        <f t="shared" si="80"/>
        <v>1</v>
      </c>
      <c r="L89" s="101">
        <v>30</v>
      </c>
      <c r="M89" s="101"/>
      <c r="N89" s="106">
        <f t="shared" si="81"/>
        <v>30</v>
      </c>
      <c r="O89" s="107">
        <f t="shared" ref="O89:O92" si="85">M89/6</f>
        <v>0</v>
      </c>
      <c r="P89" s="103"/>
      <c r="Q89" s="108">
        <f t="shared" si="82"/>
        <v>30</v>
      </c>
      <c r="R89" s="109">
        <f t="shared" si="83"/>
        <v>0</v>
      </c>
      <c r="S89" s="108">
        <f t="shared" si="84"/>
        <v>30</v>
      </c>
      <c r="T89" s="178"/>
      <c r="U89" s="112"/>
      <c r="V89" s="110"/>
    </row>
    <row r="90" spans="1:22" s="111" customFormat="1" ht="15.95" customHeight="1">
      <c r="A90" s="99"/>
      <c r="B90" s="100" t="s">
        <v>180</v>
      </c>
      <c r="C90" s="101">
        <v>2</v>
      </c>
      <c r="D90" s="100" t="s">
        <v>45</v>
      </c>
      <c r="E90" s="102" t="s">
        <v>9</v>
      </c>
      <c r="F90" s="104"/>
      <c r="G90" s="105"/>
      <c r="H90" s="101"/>
      <c r="I90" s="101"/>
      <c r="J90" s="101"/>
      <c r="K90" s="101">
        <f t="shared" si="80"/>
        <v>1</v>
      </c>
      <c r="L90" s="101">
        <v>30</v>
      </c>
      <c r="M90" s="101"/>
      <c r="N90" s="106">
        <f t="shared" si="81"/>
        <v>30</v>
      </c>
      <c r="O90" s="107">
        <f t="shared" si="85"/>
        <v>0</v>
      </c>
      <c r="P90" s="103"/>
      <c r="Q90" s="108">
        <f t="shared" si="82"/>
        <v>30</v>
      </c>
      <c r="R90" s="109">
        <f t="shared" si="83"/>
        <v>0</v>
      </c>
      <c r="S90" s="108">
        <f t="shared" si="84"/>
        <v>30</v>
      </c>
      <c r="T90" s="178"/>
      <c r="U90" s="112"/>
      <c r="V90" s="110"/>
    </row>
    <row r="91" spans="1:22" s="111" customFormat="1" ht="15.95" customHeight="1">
      <c r="A91" s="99"/>
      <c r="B91" s="100" t="s">
        <v>181</v>
      </c>
      <c r="C91" s="101">
        <v>2</v>
      </c>
      <c r="D91" s="100" t="s">
        <v>45</v>
      </c>
      <c r="E91" s="102" t="s">
        <v>9</v>
      </c>
      <c r="F91" s="104"/>
      <c r="G91" s="105"/>
      <c r="H91" s="101"/>
      <c r="I91" s="101">
        <v>1</v>
      </c>
      <c r="J91" s="101">
        <v>15</v>
      </c>
      <c r="K91" s="101">
        <f t="shared" si="80"/>
        <v>15</v>
      </c>
      <c r="L91" s="101">
        <v>30</v>
      </c>
      <c r="M91" s="101"/>
      <c r="N91" s="106">
        <f t="shared" si="81"/>
        <v>2</v>
      </c>
      <c r="O91" s="107">
        <f t="shared" si="85"/>
        <v>0</v>
      </c>
      <c r="P91" s="103"/>
      <c r="Q91" s="108">
        <f t="shared" si="82"/>
        <v>30</v>
      </c>
      <c r="R91" s="109">
        <f t="shared" si="83"/>
        <v>0</v>
      </c>
      <c r="S91" s="108">
        <f t="shared" si="84"/>
        <v>30</v>
      </c>
      <c r="T91" s="177"/>
      <c r="U91" s="110"/>
      <c r="V91" s="110"/>
    </row>
    <row r="92" spans="1:22" s="111" customFormat="1" ht="15.95" customHeight="1">
      <c r="A92" s="99"/>
      <c r="B92" s="100" t="s">
        <v>182</v>
      </c>
      <c r="C92" s="101">
        <v>2</v>
      </c>
      <c r="D92" s="100" t="s">
        <v>45</v>
      </c>
      <c r="E92" s="102" t="s">
        <v>9</v>
      </c>
      <c r="F92" s="104"/>
      <c r="G92" s="105"/>
      <c r="H92" s="101"/>
      <c r="I92" s="101">
        <v>1</v>
      </c>
      <c r="J92" s="101">
        <v>15</v>
      </c>
      <c r="K92" s="101">
        <f t="shared" si="80"/>
        <v>15</v>
      </c>
      <c r="L92" s="101">
        <v>30</v>
      </c>
      <c r="M92" s="101"/>
      <c r="N92" s="106">
        <f t="shared" si="81"/>
        <v>2</v>
      </c>
      <c r="O92" s="107">
        <f t="shared" si="85"/>
        <v>0</v>
      </c>
      <c r="P92" s="103"/>
      <c r="Q92" s="108">
        <f t="shared" si="82"/>
        <v>30</v>
      </c>
      <c r="R92" s="109">
        <f t="shared" si="83"/>
        <v>0</v>
      </c>
      <c r="S92" s="108">
        <f t="shared" si="84"/>
        <v>30</v>
      </c>
      <c r="T92" s="178"/>
      <c r="U92" s="112"/>
      <c r="V92" s="110"/>
    </row>
    <row r="93" spans="1:22" s="111" customFormat="1" ht="15.95" customHeight="1">
      <c r="A93" s="99"/>
      <c r="B93" s="100" t="s">
        <v>150</v>
      </c>
      <c r="C93" s="101">
        <v>2</v>
      </c>
      <c r="D93" s="100" t="s">
        <v>45</v>
      </c>
      <c r="E93" s="103" t="s">
        <v>151</v>
      </c>
      <c r="F93" s="104"/>
      <c r="G93" s="105"/>
      <c r="H93" s="101"/>
      <c r="I93" s="101"/>
      <c r="J93" s="101"/>
      <c r="K93" s="101">
        <f t="shared" si="80"/>
        <v>1</v>
      </c>
      <c r="L93" s="101"/>
      <c r="M93" s="101">
        <v>60</v>
      </c>
      <c r="N93" s="106">
        <f t="shared" si="81"/>
        <v>0</v>
      </c>
      <c r="O93" s="107">
        <f>M93/6</f>
        <v>10</v>
      </c>
      <c r="P93" s="103"/>
      <c r="Q93" s="108">
        <f t="shared" si="82"/>
        <v>0</v>
      </c>
      <c r="R93" s="109">
        <f t="shared" si="83"/>
        <v>40</v>
      </c>
      <c r="S93" s="108">
        <f t="shared" si="84"/>
        <v>40</v>
      </c>
      <c r="T93" s="177"/>
      <c r="U93" s="110"/>
      <c r="V93" s="110"/>
    </row>
    <row r="94" spans="1:22" s="111" customFormat="1" ht="15.95" customHeight="1">
      <c r="A94" s="99"/>
      <c r="B94" s="100" t="s">
        <v>152</v>
      </c>
      <c r="C94" s="101">
        <v>2</v>
      </c>
      <c r="D94" s="100" t="s">
        <v>45</v>
      </c>
      <c r="E94" s="103" t="s">
        <v>151</v>
      </c>
      <c r="F94" s="104"/>
      <c r="G94" s="105"/>
      <c r="H94" s="101"/>
      <c r="I94" s="101"/>
      <c r="J94" s="101"/>
      <c r="K94" s="101">
        <f t="shared" si="80"/>
        <v>1</v>
      </c>
      <c r="L94" s="101"/>
      <c r="M94" s="101">
        <v>60</v>
      </c>
      <c r="N94" s="106">
        <f t="shared" si="81"/>
        <v>0</v>
      </c>
      <c r="O94" s="107">
        <f>M94/6</f>
        <v>10</v>
      </c>
      <c r="P94" s="103"/>
      <c r="Q94" s="108">
        <f t="shared" si="82"/>
        <v>0</v>
      </c>
      <c r="R94" s="109">
        <f t="shared" si="83"/>
        <v>40</v>
      </c>
      <c r="S94" s="108">
        <f t="shared" si="84"/>
        <v>40</v>
      </c>
      <c r="T94" s="177">
        <f>SUM(S76:S94)</f>
        <v>550</v>
      </c>
      <c r="U94" s="110"/>
      <c r="V94" s="110"/>
    </row>
    <row r="95" spans="1:22" s="27" customFormat="1" ht="25.5">
      <c r="A95" s="3" t="s">
        <v>15</v>
      </c>
      <c r="B95" s="3" t="s">
        <v>16</v>
      </c>
      <c r="C95" s="4" t="s">
        <v>149</v>
      </c>
      <c r="D95" s="3" t="s">
        <v>17</v>
      </c>
      <c r="E95" s="3" t="s">
        <v>18</v>
      </c>
      <c r="F95" s="3" t="s">
        <v>19</v>
      </c>
      <c r="G95" s="3" t="s">
        <v>20</v>
      </c>
      <c r="H95" s="4" t="s">
        <v>1</v>
      </c>
      <c r="I95" s="3" t="s">
        <v>21</v>
      </c>
      <c r="J95" s="3" t="s">
        <v>22</v>
      </c>
      <c r="K95" s="4" t="s">
        <v>2</v>
      </c>
      <c r="L95" s="3" t="s">
        <v>33</v>
      </c>
      <c r="M95" s="3" t="s">
        <v>34</v>
      </c>
      <c r="N95" s="5" t="s">
        <v>3</v>
      </c>
      <c r="O95" s="5" t="s">
        <v>4</v>
      </c>
      <c r="P95" s="4" t="s">
        <v>32</v>
      </c>
      <c r="Q95" s="3" t="s">
        <v>5</v>
      </c>
      <c r="R95" s="3" t="s">
        <v>6</v>
      </c>
      <c r="S95" s="6" t="s">
        <v>7</v>
      </c>
      <c r="T95" s="179"/>
      <c r="U95" s="84" t="s">
        <v>105</v>
      </c>
      <c r="V95" s="84" t="s">
        <v>106</v>
      </c>
    </row>
    <row r="96" spans="1:22" s="40" customFormat="1">
      <c r="A96" s="174" t="s">
        <v>135</v>
      </c>
      <c r="B96" s="38" t="s">
        <v>335</v>
      </c>
      <c r="C96" s="39">
        <v>1</v>
      </c>
      <c r="D96" s="38" t="s">
        <v>30</v>
      </c>
      <c r="E96" s="40" t="s">
        <v>374</v>
      </c>
      <c r="F96" s="39">
        <v>3</v>
      </c>
      <c r="G96" s="41" t="s">
        <v>36</v>
      </c>
      <c r="H96" s="39"/>
      <c r="I96" s="39">
        <v>16</v>
      </c>
      <c r="J96" s="39">
        <v>23</v>
      </c>
      <c r="K96" s="39">
        <f>J96-I96+1</f>
        <v>8</v>
      </c>
      <c r="L96" s="39"/>
      <c r="M96" s="39">
        <v>30</v>
      </c>
      <c r="N96" s="42"/>
      <c r="O96" s="43">
        <f>M96/6</f>
        <v>5</v>
      </c>
      <c r="Q96" s="44">
        <f>IF(K96=0,0,L96)</f>
        <v>0</v>
      </c>
      <c r="R96" s="97">
        <f>IF(K96=0,0,M96/1.5)</f>
        <v>20</v>
      </c>
      <c r="S96" s="44">
        <f>P96+Q96+R96</f>
        <v>20</v>
      </c>
      <c r="T96" s="211"/>
      <c r="V96" s="172"/>
    </row>
    <row r="97" spans="1:22" s="27" customFormat="1">
      <c r="A97" s="98" t="s">
        <v>134</v>
      </c>
      <c r="B97" s="8" t="s">
        <v>181</v>
      </c>
      <c r="C97" s="9">
        <v>1</v>
      </c>
      <c r="D97" s="46" t="s">
        <v>30</v>
      </c>
      <c r="E97" s="14" t="s">
        <v>277</v>
      </c>
      <c r="F97" s="24">
        <v>4</v>
      </c>
      <c r="G97" s="11" t="s">
        <v>36</v>
      </c>
      <c r="H97" s="9"/>
      <c r="I97" s="9">
        <v>1</v>
      </c>
      <c r="J97" s="9">
        <v>5</v>
      </c>
      <c r="K97" s="9">
        <f t="shared" ref="K97" si="86">J97-I97+1</f>
        <v>5</v>
      </c>
      <c r="L97" s="9"/>
      <c r="M97" s="9">
        <v>30</v>
      </c>
      <c r="N97" s="12"/>
      <c r="O97" s="13">
        <f t="shared" ref="O97" si="87">M97/6</f>
        <v>5</v>
      </c>
      <c r="P97" s="14"/>
      <c r="Q97" s="15">
        <f t="shared" ref="Q97" si="88">IF(K97=0,0,L97)</f>
        <v>0</v>
      </c>
      <c r="R97" s="16">
        <f t="shared" ref="R97" si="89">IF(K97=0,0,M97/1.5)</f>
        <v>20</v>
      </c>
      <c r="S97" s="15">
        <f t="shared" ref="S97:S98" si="90">P97+Q97+R97</f>
        <v>20</v>
      </c>
      <c r="T97" s="177"/>
      <c r="V97" s="85"/>
    </row>
    <row r="98" spans="1:22" s="27" customFormat="1">
      <c r="A98" s="98" t="s">
        <v>134</v>
      </c>
      <c r="B98" s="8" t="s">
        <v>181</v>
      </c>
      <c r="C98" s="9">
        <v>1</v>
      </c>
      <c r="D98" s="46" t="s">
        <v>30</v>
      </c>
      <c r="E98" s="14" t="s">
        <v>278</v>
      </c>
      <c r="F98" s="24">
        <v>4</v>
      </c>
      <c r="G98" s="11" t="s">
        <v>37</v>
      </c>
      <c r="H98" s="9"/>
      <c r="I98" s="9">
        <v>1</v>
      </c>
      <c r="J98" s="9">
        <v>5</v>
      </c>
      <c r="K98" s="9">
        <f t="shared" ref="K98:K100" si="91">J98-I98+1</f>
        <v>5</v>
      </c>
      <c r="L98" s="9"/>
      <c r="M98" s="9">
        <v>30</v>
      </c>
      <c r="N98" s="12"/>
      <c r="O98" s="13">
        <f t="shared" ref="O98:O100" si="92">M98/6</f>
        <v>5</v>
      </c>
      <c r="P98" s="14"/>
      <c r="Q98" s="15">
        <f t="shared" ref="Q98:Q100" si="93">IF(K98=0,0,L98)</f>
        <v>0</v>
      </c>
      <c r="R98" s="16">
        <f t="shared" ref="R98:R100" si="94">IF(K98=0,0,M98/1.5)</f>
        <v>20</v>
      </c>
      <c r="S98" s="15">
        <f t="shared" si="90"/>
        <v>20</v>
      </c>
      <c r="T98" s="177"/>
      <c r="V98" s="85"/>
    </row>
    <row r="99" spans="1:22" s="27" customFormat="1">
      <c r="A99" s="98" t="s">
        <v>134</v>
      </c>
      <c r="B99" s="8" t="s">
        <v>184</v>
      </c>
      <c r="C99" s="9">
        <v>1</v>
      </c>
      <c r="D99" s="46" t="s">
        <v>30</v>
      </c>
      <c r="E99" s="14" t="s">
        <v>277</v>
      </c>
      <c r="F99" s="24">
        <v>4</v>
      </c>
      <c r="G99" s="11" t="s">
        <v>36</v>
      </c>
      <c r="H99" s="9"/>
      <c r="I99" s="9">
        <v>6</v>
      </c>
      <c r="J99" s="9">
        <v>10</v>
      </c>
      <c r="K99" s="9">
        <f t="shared" ref="K99" si="95">J99-I99+1</f>
        <v>5</v>
      </c>
      <c r="L99" s="9"/>
      <c r="M99" s="9">
        <v>30</v>
      </c>
      <c r="N99" s="12"/>
      <c r="O99" s="13">
        <f t="shared" ref="O99" si="96">M99/6</f>
        <v>5</v>
      </c>
      <c r="P99" s="14"/>
      <c r="Q99" s="15">
        <f t="shared" ref="Q99" si="97">IF(K99=0,0,L99)</f>
        <v>0</v>
      </c>
      <c r="R99" s="16">
        <f t="shared" ref="R99" si="98">IF(K99=0,0,M99/1.5)</f>
        <v>20</v>
      </c>
      <c r="S99" s="15">
        <f t="shared" ref="S99" si="99">P99+Q99+R99</f>
        <v>20</v>
      </c>
      <c r="T99" s="177"/>
      <c r="V99" s="85"/>
    </row>
    <row r="100" spans="1:22" s="27" customFormat="1">
      <c r="A100" s="98" t="s">
        <v>134</v>
      </c>
      <c r="B100" s="8" t="s">
        <v>184</v>
      </c>
      <c r="C100" s="9">
        <v>1</v>
      </c>
      <c r="D100" s="46" t="s">
        <v>30</v>
      </c>
      <c r="E100" s="14" t="s">
        <v>278</v>
      </c>
      <c r="F100" s="24">
        <v>4</v>
      </c>
      <c r="G100" s="11" t="s">
        <v>37</v>
      </c>
      <c r="H100" s="9"/>
      <c r="I100" s="9">
        <v>6</v>
      </c>
      <c r="J100" s="9">
        <v>10</v>
      </c>
      <c r="K100" s="9">
        <f t="shared" si="91"/>
        <v>5</v>
      </c>
      <c r="L100" s="9"/>
      <c r="M100" s="9">
        <v>30</v>
      </c>
      <c r="N100" s="12"/>
      <c r="O100" s="13">
        <f t="shared" si="92"/>
        <v>5</v>
      </c>
      <c r="P100" s="14"/>
      <c r="Q100" s="15">
        <f t="shared" si="93"/>
        <v>0</v>
      </c>
      <c r="R100" s="16">
        <f t="shared" si="94"/>
        <v>20</v>
      </c>
      <c r="S100" s="15">
        <f t="shared" ref="S100" si="100">P100+Q100+R100</f>
        <v>20</v>
      </c>
      <c r="T100" s="177"/>
      <c r="V100" s="85"/>
    </row>
    <row r="101" spans="1:22" s="27" customFormat="1">
      <c r="A101" s="7" t="s">
        <v>251</v>
      </c>
      <c r="B101" s="8" t="s">
        <v>153</v>
      </c>
      <c r="C101" s="9">
        <v>1</v>
      </c>
      <c r="D101" s="46" t="s">
        <v>30</v>
      </c>
      <c r="E101" s="10" t="s">
        <v>23</v>
      </c>
      <c r="F101" s="11">
        <v>5</v>
      </c>
      <c r="G101" s="11" t="s">
        <v>75</v>
      </c>
      <c r="H101" s="9"/>
      <c r="I101" s="9">
        <v>1</v>
      </c>
      <c r="J101" s="9">
        <v>10</v>
      </c>
      <c r="K101" s="9">
        <f t="shared" ref="K101" si="101">J101-I101+1</f>
        <v>10</v>
      </c>
      <c r="L101" s="9">
        <v>30</v>
      </c>
      <c r="M101" s="9"/>
      <c r="N101" s="12">
        <f t="shared" ref="N101" si="102">L101/K101</f>
        <v>3</v>
      </c>
      <c r="O101" s="13">
        <f>M101/5</f>
        <v>0</v>
      </c>
      <c r="P101" s="14"/>
      <c r="Q101" s="15">
        <f>IF(K101=0,0,L101)</f>
        <v>30</v>
      </c>
      <c r="R101" s="16">
        <f t="shared" ref="R101" si="103">IF(K101=0,0,M101/1.5)</f>
        <v>0</v>
      </c>
      <c r="S101" s="15">
        <f t="shared" ref="S101" si="104">P101+Q101+R101</f>
        <v>30</v>
      </c>
      <c r="T101" s="177"/>
    </row>
    <row r="102" spans="1:22" s="27" customFormat="1">
      <c r="A102" s="7" t="s">
        <v>250</v>
      </c>
      <c r="B102" s="8" t="s">
        <v>154</v>
      </c>
      <c r="C102" s="9">
        <v>1</v>
      </c>
      <c r="D102" s="46" t="s">
        <v>30</v>
      </c>
      <c r="E102" s="10" t="s">
        <v>23</v>
      </c>
      <c r="F102" s="11">
        <v>5</v>
      </c>
      <c r="G102" s="11" t="s">
        <v>83</v>
      </c>
      <c r="H102" s="9"/>
      <c r="I102" s="9">
        <v>1</v>
      </c>
      <c r="J102" s="9">
        <v>10</v>
      </c>
      <c r="K102" s="9">
        <f t="shared" ref="K102" si="105">J102-I102+1</f>
        <v>10</v>
      </c>
      <c r="L102" s="9">
        <v>30</v>
      </c>
      <c r="M102" s="9"/>
      <c r="N102" s="12">
        <f t="shared" ref="N102" si="106">L102/K102</f>
        <v>3</v>
      </c>
      <c r="O102" s="13">
        <f>M102/5</f>
        <v>0</v>
      </c>
      <c r="P102" s="14"/>
      <c r="Q102" s="15">
        <f>IF(K102=0,0,L102)</f>
        <v>30</v>
      </c>
      <c r="R102" s="16">
        <f t="shared" ref="R102" si="107">IF(K102=0,0,M102/1.5)</f>
        <v>0</v>
      </c>
      <c r="S102" s="15">
        <f t="shared" ref="S102" si="108">P102+Q102+R102</f>
        <v>30</v>
      </c>
      <c r="T102" s="177"/>
    </row>
    <row r="103" spans="1:22" s="14" customFormat="1">
      <c r="A103" s="7"/>
      <c r="B103" s="8" t="s">
        <v>361</v>
      </c>
      <c r="C103" s="9">
        <v>1</v>
      </c>
      <c r="D103" s="8" t="s">
        <v>30</v>
      </c>
      <c r="E103" s="10" t="s">
        <v>23</v>
      </c>
      <c r="F103" s="11">
        <v>5</v>
      </c>
      <c r="G103" s="11" t="s">
        <v>102</v>
      </c>
      <c r="H103" s="9"/>
      <c r="I103" s="9">
        <v>6</v>
      </c>
      <c r="J103" s="9">
        <v>23</v>
      </c>
      <c r="K103" s="9">
        <f t="shared" ref="K103:K109" si="109">J103-I103+1</f>
        <v>18</v>
      </c>
      <c r="L103" s="9">
        <v>30</v>
      </c>
      <c r="M103" s="9"/>
      <c r="N103" s="12">
        <f t="shared" ref="N103:N109" si="110">L103/K103</f>
        <v>1.6666666666666667</v>
      </c>
      <c r="O103" s="13">
        <f t="shared" ref="O103" si="111">M103/6</f>
        <v>0</v>
      </c>
      <c r="Q103" s="15">
        <f t="shared" ref="Q103" si="112">IF(K103=0,0,L103)</f>
        <v>30</v>
      </c>
      <c r="R103" s="16">
        <f t="shared" ref="R103:R109" si="113">IF(K103=0,0,M103/1.5)</f>
        <v>0</v>
      </c>
      <c r="S103" s="15">
        <f t="shared" ref="S103:S109" si="114">P103+Q103+R103</f>
        <v>30</v>
      </c>
      <c r="T103" s="177"/>
    </row>
    <row r="104" spans="1:22" s="27" customFormat="1">
      <c r="A104" s="7" t="s">
        <v>253</v>
      </c>
      <c r="B104" s="8" t="s">
        <v>148</v>
      </c>
      <c r="C104" s="9">
        <v>1</v>
      </c>
      <c r="D104" s="46" t="s">
        <v>30</v>
      </c>
      <c r="E104" s="14" t="s">
        <v>201</v>
      </c>
      <c r="F104" s="24">
        <v>6</v>
      </c>
      <c r="G104" s="11" t="s">
        <v>83</v>
      </c>
      <c r="H104" s="9"/>
      <c r="I104" s="9">
        <v>1</v>
      </c>
      <c r="J104" s="9">
        <v>15</v>
      </c>
      <c r="K104" s="9">
        <f>J104-I104+1</f>
        <v>15</v>
      </c>
      <c r="L104" s="9">
        <v>30</v>
      </c>
      <c r="M104" s="9"/>
      <c r="N104" s="12">
        <f>L104/K104</f>
        <v>2</v>
      </c>
      <c r="O104" s="13">
        <f>M104/5</f>
        <v>0</v>
      </c>
      <c r="P104" s="14"/>
      <c r="Q104" s="15">
        <f>IF(K104=0,0,L104)</f>
        <v>30</v>
      </c>
      <c r="R104" s="16">
        <f>IF(K104=0,0,M104/1.5)</f>
        <v>0</v>
      </c>
      <c r="S104" s="15">
        <f>P104+Q104+R104</f>
        <v>30</v>
      </c>
      <c r="T104" s="178"/>
      <c r="U104" s="55"/>
    </row>
    <row r="105" spans="1:22" s="14" customFormat="1">
      <c r="A105" s="7" t="s">
        <v>251</v>
      </c>
      <c r="B105" s="8" t="s">
        <v>345</v>
      </c>
      <c r="C105" s="9">
        <v>1</v>
      </c>
      <c r="D105" s="8" t="s">
        <v>30</v>
      </c>
      <c r="E105" s="14" t="s">
        <v>295</v>
      </c>
      <c r="F105" s="11">
        <v>6</v>
      </c>
      <c r="G105" s="11" t="s">
        <v>102</v>
      </c>
      <c r="H105" s="9"/>
      <c r="I105" s="9">
        <v>5</v>
      </c>
      <c r="J105" s="9">
        <v>23</v>
      </c>
      <c r="K105" s="9">
        <f t="shared" si="109"/>
        <v>19</v>
      </c>
      <c r="L105" s="9">
        <v>30</v>
      </c>
      <c r="M105" s="9"/>
      <c r="N105" s="12">
        <f t="shared" si="110"/>
        <v>1.5789473684210527</v>
      </c>
      <c r="O105" s="13">
        <f t="shared" ref="O105" si="115">M105/6</f>
        <v>0</v>
      </c>
      <c r="Q105" s="15">
        <f t="shared" ref="Q105" si="116">IF(K105=0,0,L105)</f>
        <v>30</v>
      </c>
      <c r="R105" s="16">
        <f t="shared" si="113"/>
        <v>0</v>
      </c>
      <c r="S105" s="15">
        <f t="shared" si="114"/>
        <v>30</v>
      </c>
      <c r="T105" s="177"/>
    </row>
    <row r="106" spans="1:22" s="14" customFormat="1">
      <c r="A106" s="7" t="s">
        <v>368</v>
      </c>
      <c r="B106" s="8" t="s">
        <v>359</v>
      </c>
      <c r="C106" s="9">
        <v>1</v>
      </c>
      <c r="D106" s="8" t="s">
        <v>30</v>
      </c>
      <c r="E106" s="14" t="s">
        <v>295</v>
      </c>
      <c r="F106" s="11">
        <v>6</v>
      </c>
      <c r="G106" s="11" t="s">
        <v>406</v>
      </c>
      <c r="H106" s="9"/>
      <c r="I106" s="9">
        <v>5</v>
      </c>
      <c r="J106" s="9">
        <v>23</v>
      </c>
      <c r="K106" s="9">
        <f t="shared" si="109"/>
        <v>19</v>
      </c>
      <c r="L106" s="9">
        <v>30</v>
      </c>
      <c r="M106" s="9"/>
      <c r="N106" s="12">
        <f t="shared" si="110"/>
        <v>1.5789473684210527</v>
      </c>
      <c r="O106" s="13">
        <f t="shared" ref="O106:O107" si="117">M106/6</f>
        <v>0</v>
      </c>
      <c r="Q106" s="15">
        <f t="shared" ref="Q106:Q107" si="118">IF(K106=0,0,L106)</f>
        <v>30</v>
      </c>
      <c r="R106" s="16">
        <f t="shared" si="113"/>
        <v>0</v>
      </c>
      <c r="S106" s="15">
        <f t="shared" si="114"/>
        <v>30</v>
      </c>
      <c r="T106" s="177"/>
    </row>
    <row r="107" spans="1:22" s="14" customFormat="1">
      <c r="A107" s="7" t="s">
        <v>134</v>
      </c>
      <c r="B107" s="8" t="s">
        <v>366</v>
      </c>
      <c r="C107" s="9">
        <v>1</v>
      </c>
      <c r="D107" s="8" t="s">
        <v>30</v>
      </c>
      <c r="E107" s="10" t="s">
        <v>365</v>
      </c>
      <c r="F107" s="11">
        <v>7</v>
      </c>
      <c r="G107" s="11" t="s">
        <v>36</v>
      </c>
      <c r="H107" s="9"/>
      <c r="I107" s="9">
        <v>16</v>
      </c>
      <c r="J107" s="9">
        <v>23</v>
      </c>
      <c r="K107" s="9">
        <f t="shared" si="109"/>
        <v>8</v>
      </c>
      <c r="L107" s="9"/>
      <c r="M107" s="9">
        <v>30</v>
      </c>
      <c r="N107" s="12">
        <f t="shared" si="110"/>
        <v>0</v>
      </c>
      <c r="O107" s="13">
        <f t="shared" si="117"/>
        <v>5</v>
      </c>
      <c r="Q107" s="15">
        <f t="shared" si="118"/>
        <v>0</v>
      </c>
      <c r="R107" s="16">
        <f t="shared" si="113"/>
        <v>20</v>
      </c>
      <c r="S107" s="15">
        <f t="shared" si="114"/>
        <v>20</v>
      </c>
      <c r="T107" s="177"/>
    </row>
    <row r="108" spans="1:22" s="14" customFormat="1">
      <c r="A108" s="7" t="s">
        <v>134</v>
      </c>
      <c r="B108" s="8" t="s">
        <v>404</v>
      </c>
      <c r="C108" s="9">
        <v>1</v>
      </c>
      <c r="D108" s="8" t="s">
        <v>30</v>
      </c>
      <c r="E108" s="10" t="s">
        <v>365</v>
      </c>
      <c r="F108" s="11">
        <v>7</v>
      </c>
      <c r="G108" s="11" t="s">
        <v>37</v>
      </c>
      <c r="H108" s="9"/>
      <c r="I108" s="9">
        <v>16</v>
      </c>
      <c r="J108" s="9">
        <v>23</v>
      </c>
      <c r="K108" s="9">
        <f t="shared" si="109"/>
        <v>8</v>
      </c>
      <c r="L108" s="9"/>
      <c r="M108" s="9">
        <v>30</v>
      </c>
      <c r="N108" s="12">
        <f t="shared" si="110"/>
        <v>0</v>
      </c>
      <c r="O108" s="13">
        <f t="shared" ref="O108" si="119">M108/6</f>
        <v>5</v>
      </c>
      <c r="Q108" s="15">
        <f t="shared" ref="Q108" si="120">IF(K108=0,0,L108)</f>
        <v>0</v>
      </c>
      <c r="R108" s="16">
        <f t="shared" si="113"/>
        <v>20</v>
      </c>
      <c r="S108" s="15">
        <f t="shared" si="114"/>
        <v>20</v>
      </c>
      <c r="T108" s="177"/>
    </row>
    <row r="109" spans="1:22" s="14" customFormat="1">
      <c r="A109" s="7" t="s">
        <v>405</v>
      </c>
      <c r="B109" s="8" t="s">
        <v>355</v>
      </c>
      <c r="C109" s="9">
        <v>1</v>
      </c>
      <c r="D109" s="8" t="s">
        <v>30</v>
      </c>
      <c r="E109" s="14" t="s">
        <v>295</v>
      </c>
      <c r="F109" s="11">
        <v>7</v>
      </c>
      <c r="G109" s="11" t="s">
        <v>139</v>
      </c>
      <c r="H109" s="9"/>
      <c r="I109" s="9">
        <v>5</v>
      </c>
      <c r="J109" s="9">
        <v>14</v>
      </c>
      <c r="K109" s="9">
        <f t="shared" si="109"/>
        <v>10</v>
      </c>
      <c r="L109" s="9">
        <v>30</v>
      </c>
      <c r="M109" s="9"/>
      <c r="N109" s="12">
        <f t="shared" si="110"/>
        <v>3</v>
      </c>
      <c r="O109" s="13">
        <f t="shared" ref="O109" si="121">M109/6</f>
        <v>0</v>
      </c>
      <c r="Q109" s="15">
        <f t="shared" ref="Q109" si="122">IF(K109=0,0,L109)</f>
        <v>30</v>
      </c>
      <c r="R109" s="16">
        <f t="shared" si="113"/>
        <v>0</v>
      </c>
      <c r="S109" s="15">
        <f t="shared" si="114"/>
        <v>30</v>
      </c>
      <c r="T109" s="177"/>
    </row>
    <row r="110" spans="1:22" s="122" customFormat="1">
      <c r="A110" s="126"/>
      <c r="B110" s="116" t="s">
        <v>153</v>
      </c>
      <c r="C110" s="117">
        <v>2</v>
      </c>
      <c r="D110" s="116" t="s">
        <v>30</v>
      </c>
      <c r="E110" s="122" t="s">
        <v>186</v>
      </c>
      <c r="F110" s="117"/>
      <c r="G110" s="119"/>
      <c r="H110" s="117"/>
      <c r="I110" s="117">
        <v>1</v>
      </c>
      <c r="J110" s="117">
        <v>15</v>
      </c>
      <c r="K110" s="117">
        <f t="shared" ref="K110:K111" si="123">J110-I110+1</f>
        <v>15</v>
      </c>
      <c r="L110" s="117">
        <v>45</v>
      </c>
      <c r="M110" s="117"/>
      <c r="N110" s="120"/>
      <c r="O110" s="121">
        <f>M110/6</f>
        <v>0</v>
      </c>
      <c r="Q110" s="123">
        <f t="shared" ref="Q110:Q111" si="124">IF(K110=0,0,L110)</f>
        <v>45</v>
      </c>
      <c r="R110" s="127">
        <f t="shared" ref="R110:R111" si="125">IF(K110=0,0,M110/1.5)</f>
        <v>0</v>
      </c>
      <c r="S110" s="123">
        <f t="shared" ref="S110:S111" si="126">P110+Q110+R110</f>
        <v>45</v>
      </c>
      <c r="T110" s="181"/>
    </row>
    <row r="111" spans="1:22" s="122" customFormat="1">
      <c r="A111" s="126"/>
      <c r="B111" s="116" t="s">
        <v>154</v>
      </c>
      <c r="C111" s="128">
        <v>2</v>
      </c>
      <c r="D111" s="116" t="s">
        <v>30</v>
      </c>
      <c r="E111" s="122" t="s">
        <v>186</v>
      </c>
      <c r="F111" s="117"/>
      <c r="G111" s="119"/>
      <c r="I111" s="117">
        <v>5</v>
      </c>
      <c r="J111" s="117">
        <v>19</v>
      </c>
      <c r="K111" s="117">
        <f t="shared" si="123"/>
        <v>15</v>
      </c>
      <c r="L111" s="117">
        <v>45</v>
      </c>
      <c r="M111" s="117"/>
      <c r="N111" s="120">
        <f>L111/K111</f>
        <v>3</v>
      </c>
      <c r="O111" s="121">
        <f>M111/6</f>
        <v>0</v>
      </c>
      <c r="Q111" s="123">
        <f t="shared" si="124"/>
        <v>45</v>
      </c>
      <c r="R111" s="127">
        <f t="shared" si="125"/>
        <v>0</v>
      </c>
      <c r="S111" s="123">
        <f t="shared" si="126"/>
        <v>45</v>
      </c>
      <c r="T111" s="181">
        <f>SUM(S96:S111)</f>
        <v>440</v>
      </c>
    </row>
    <row r="112" spans="1:22" s="27" customFormat="1" ht="25.5">
      <c r="A112" s="3" t="s">
        <v>15</v>
      </c>
      <c r="B112" s="3" t="s">
        <v>16</v>
      </c>
      <c r="C112" s="4" t="s">
        <v>149</v>
      </c>
      <c r="D112" s="3" t="s">
        <v>17</v>
      </c>
      <c r="E112" s="3" t="s">
        <v>18</v>
      </c>
      <c r="F112" s="3" t="s">
        <v>19</v>
      </c>
      <c r="G112" s="3" t="s">
        <v>20</v>
      </c>
      <c r="H112" s="4" t="s">
        <v>1</v>
      </c>
      <c r="I112" s="3" t="s">
        <v>21</v>
      </c>
      <c r="J112" s="3" t="s">
        <v>22</v>
      </c>
      <c r="K112" s="4" t="s">
        <v>2</v>
      </c>
      <c r="L112" s="3" t="s">
        <v>33</v>
      </c>
      <c r="M112" s="3" t="s">
        <v>34</v>
      </c>
      <c r="N112" s="5" t="s">
        <v>3</v>
      </c>
      <c r="O112" s="5" t="s">
        <v>4</v>
      </c>
      <c r="P112" s="4" t="s">
        <v>32</v>
      </c>
      <c r="Q112" s="3" t="s">
        <v>5</v>
      </c>
      <c r="R112" s="3" t="s">
        <v>6</v>
      </c>
      <c r="S112" s="6" t="s">
        <v>7</v>
      </c>
      <c r="T112" s="179"/>
      <c r="U112" s="84" t="s">
        <v>105</v>
      </c>
      <c r="V112" s="84" t="s">
        <v>106</v>
      </c>
    </row>
    <row r="113" spans="1:22" s="14" customFormat="1">
      <c r="A113" s="186" t="s">
        <v>134</v>
      </c>
      <c r="B113" s="8" t="s">
        <v>400</v>
      </c>
      <c r="C113" s="9">
        <v>1</v>
      </c>
      <c r="D113" s="8" t="s">
        <v>26</v>
      </c>
      <c r="E113" s="14" t="s">
        <v>375</v>
      </c>
      <c r="F113" s="9">
        <v>2</v>
      </c>
      <c r="G113" s="11" t="s">
        <v>288</v>
      </c>
      <c r="H113" s="9"/>
      <c r="I113" s="9">
        <v>16</v>
      </c>
      <c r="J113" s="9">
        <v>23</v>
      </c>
      <c r="K113" s="9">
        <f>J113-I113+1</f>
        <v>8</v>
      </c>
      <c r="L113" s="9"/>
      <c r="M113" s="9">
        <v>30</v>
      </c>
      <c r="N113" s="12"/>
      <c r="O113" s="13">
        <f>M113/6</f>
        <v>5</v>
      </c>
      <c r="Q113" s="15">
        <f>IF(K113=0,0,L113)</f>
        <v>0</v>
      </c>
      <c r="R113" s="16">
        <f>IF(K113=0,0,M113/1.5)</f>
        <v>20</v>
      </c>
      <c r="S113" s="15">
        <f>P113+Q113+R113</f>
        <v>20</v>
      </c>
      <c r="T113" s="177"/>
      <c r="V113" s="187"/>
    </row>
    <row r="114" spans="1:22" s="14" customFormat="1">
      <c r="A114" s="186" t="s">
        <v>134</v>
      </c>
      <c r="B114" s="8" t="s">
        <v>401</v>
      </c>
      <c r="C114" s="9">
        <v>1</v>
      </c>
      <c r="D114" s="8" t="s">
        <v>26</v>
      </c>
      <c r="E114" s="14" t="s">
        <v>375</v>
      </c>
      <c r="F114" s="9">
        <v>3</v>
      </c>
      <c r="G114" s="11" t="s">
        <v>288</v>
      </c>
      <c r="H114" s="9"/>
      <c r="I114" s="9">
        <v>16</v>
      </c>
      <c r="J114" s="9">
        <v>23</v>
      </c>
      <c r="K114" s="9">
        <f>J114-I114+1</f>
        <v>8</v>
      </c>
      <c r="L114" s="9"/>
      <c r="M114" s="9">
        <v>30</v>
      </c>
      <c r="N114" s="12"/>
      <c r="O114" s="13">
        <f>M114/6</f>
        <v>5</v>
      </c>
      <c r="Q114" s="15">
        <f>IF(K114=0,0,L114)</f>
        <v>0</v>
      </c>
      <c r="R114" s="16">
        <f>IF(K114=0,0,M114/1.5)</f>
        <v>20</v>
      </c>
      <c r="S114" s="15">
        <f>P114+Q114+R114</f>
        <v>20</v>
      </c>
      <c r="T114" s="177"/>
      <c r="V114" s="187"/>
    </row>
    <row r="115" spans="1:22" s="27" customFormat="1">
      <c r="A115" s="7" t="s">
        <v>132</v>
      </c>
      <c r="B115" s="8" t="s">
        <v>148</v>
      </c>
      <c r="C115" s="9">
        <v>1</v>
      </c>
      <c r="D115" s="8" t="s">
        <v>26</v>
      </c>
      <c r="E115" s="7" t="s">
        <v>200</v>
      </c>
      <c r="F115" s="11" t="s">
        <v>78</v>
      </c>
      <c r="G115" s="129" t="s">
        <v>206</v>
      </c>
      <c r="H115" s="9"/>
      <c r="I115" s="9">
        <v>10</v>
      </c>
      <c r="J115" s="9">
        <v>15</v>
      </c>
      <c r="K115" s="9">
        <f t="shared" ref="K115:K119" si="127">J115-I115+1</f>
        <v>6</v>
      </c>
      <c r="L115" s="9"/>
      <c r="M115" s="9">
        <v>60</v>
      </c>
      <c r="N115" s="12">
        <f t="shared" ref="N115:N119" si="128">L115/K115</f>
        <v>0</v>
      </c>
      <c r="O115" s="13">
        <f t="shared" ref="O115:O119" si="129">M115/5</f>
        <v>12</v>
      </c>
      <c r="P115" s="14"/>
      <c r="Q115" s="15">
        <f t="shared" ref="Q115:Q119" si="130">IF(K115=0,0,L115)</f>
        <v>0</v>
      </c>
      <c r="R115" s="16">
        <f t="shared" ref="R115:R119" si="131">IF(K115=0,0,M115/1.5)</f>
        <v>40</v>
      </c>
      <c r="S115" s="15">
        <f t="shared" ref="S115:S119" si="132">P115+Q115+R115</f>
        <v>40</v>
      </c>
      <c r="T115" s="177"/>
      <c r="U115" s="31"/>
    </row>
    <row r="116" spans="1:22" s="27" customFormat="1">
      <c r="A116" s="7" t="s">
        <v>132</v>
      </c>
      <c r="B116" s="8" t="s">
        <v>147</v>
      </c>
      <c r="C116" s="9">
        <v>1</v>
      </c>
      <c r="D116" s="8" t="s">
        <v>26</v>
      </c>
      <c r="E116" s="7" t="s">
        <v>203</v>
      </c>
      <c r="F116" s="11" t="s">
        <v>297</v>
      </c>
      <c r="G116" s="11" t="s">
        <v>207</v>
      </c>
      <c r="H116" s="9"/>
      <c r="I116" s="9">
        <v>6</v>
      </c>
      <c r="J116" s="9">
        <v>10</v>
      </c>
      <c r="K116" s="9">
        <f t="shared" si="127"/>
        <v>5</v>
      </c>
      <c r="L116" s="9"/>
      <c r="M116" s="9">
        <v>60</v>
      </c>
      <c r="N116" s="12">
        <f t="shared" si="128"/>
        <v>0</v>
      </c>
      <c r="O116" s="13">
        <f t="shared" si="129"/>
        <v>12</v>
      </c>
      <c r="P116" s="14"/>
      <c r="Q116" s="15">
        <f t="shared" si="130"/>
        <v>0</v>
      </c>
      <c r="R116" s="16">
        <f t="shared" si="131"/>
        <v>40</v>
      </c>
      <c r="S116" s="15">
        <f t="shared" si="132"/>
        <v>40</v>
      </c>
      <c r="T116" s="177"/>
      <c r="U116" s="31"/>
    </row>
    <row r="117" spans="1:22" s="220" customFormat="1">
      <c r="A117" s="96" t="s">
        <v>273</v>
      </c>
      <c r="B117" s="38" t="s">
        <v>272</v>
      </c>
      <c r="C117" s="39">
        <v>1</v>
      </c>
      <c r="D117" s="38" t="s">
        <v>26</v>
      </c>
      <c r="E117" s="96" t="s">
        <v>138</v>
      </c>
      <c r="F117" s="41">
        <v>4</v>
      </c>
      <c r="G117" s="41" t="s">
        <v>73</v>
      </c>
      <c r="H117" s="39"/>
      <c r="I117" s="39">
        <v>1</v>
      </c>
      <c r="J117" s="39">
        <v>6</v>
      </c>
      <c r="K117" s="39">
        <f t="shared" si="127"/>
        <v>6</v>
      </c>
      <c r="L117" s="39">
        <v>30</v>
      </c>
      <c r="M117" s="39"/>
      <c r="N117" s="42">
        <f t="shared" si="128"/>
        <v>5</v>
      </c>
      <c r="O117" s="43">
        <f t="shared" si="129"/>
        <v>0</v>
      </c>
      <c r="P117" s="40"/>
      <c r="Q117" s="44">
        <f t="shared" si="130"/>
        <v>30</v>
      </c>
      <c r="R117" s="97">
        <f t="shared" si="131"/>
        <v>0</v>
      </c>
      <c r="S117" s="44">
        <f t="shared" si="132"/>
        <v>30</v>
      </c>
      <c r="T117" s="218"/>
      <c r="U117" s="40"/>
      <c r="V117" s="219"/>
    </row>
    <row r="118" spans="1:22" s="230" customFormat="1" ht="14.25">
      <c r="A118" s="222" t="s">
        <v>252</v>
      </c>
      <c r="B118" s="223" t="s">
        <v>290</v>
      </c>
      <c r="C118" s="224">
        <v>1</v>
      </c>
      <c r="D118" s="223" t="s">
        <v>26</v>
      </c>
      <c r="E118" s="222" t="s">
        <v>138</v>
      </c>
      <c r="F118" s="225">
        <v>4</v>
      </c>
      <c r="G118" s="225" t="s">
        <v>142</v>
      </c>
      <c r="H118" s="224"/>
      <c r="I118" s="224">
        <v>6</v>
      </c>
      <c r="J118" s="224">
        <v>23</v>
      </c>
      <c r="K118" s="224">
        <f>J118-I118+1</f>
        <v>18</v>
      </c>
      <c r="L118" s="224">
        <v>60</v>
      </c>
      <c r="M118" s="224"/>
      <c r="N118" s="226">
        <f>L118/K118</f>
        <v>3.3333333333333335</v>
      </c>
      <c r="O118" s="227">
        <f>M118/5</f>
        <v>0</v>
      </c>
      <c r="P118" s="209"/>
      <c r="Q118" s="211">
        <f>IF(K118=0,0,L118)</f>
        <v>60</v>
      </c>
      <c r="R118" s="228">
        <f>IF(K118=0,0,M118/1.5)</f>
        <v>0</v>
      </c>
      <c r="S118" s="211">
        <f>P118+Q118+R118</f>
        <v>60</v>
      </c>
      <c r="T118" s="218"/>
      <c r="U118" s="209"/>
      <c r="V118" s="229"/>
    </row>
    <row r="119" spans="1:22" s="28" customFormat="1">
      <c r="A119" s="7" t="s">
        <v>313</v>
      </c>
      <c r="B119" s="8" t="s">
        <v>286</v>
      </c>
      <c r="C119" s="9">
        <v>1</v>
      </c>
      <c r="D119" s="8" t="s">
        <v>26</v>
      </c>
      <c r="E119" s="7" t="s">
        <v>138</v>
      </c>
      <c r="F119" s="11">
        <v>5</v>
      </c>
      <c r="G119" s="11" t="s">
        <v>82</v>
      </c>
      <c r="H119" s="9"/>
      <c r="I119" s="9">
        <v>6</v>
      </c>
      <c r="J119" s="9">
        <v>23</v>
      </c>
      <c r="K119" s="9">
        <f t="shared" si="127"/>
        <v>18</v>
      </c>
      <c r="L119" s="9">
        <v>60</v>
      </c>
      <c r="M119" s="9"/>
      <c r="N119" s="12">
        <f t="shared" si="128"/>
        <v>3.3333333333333335</v>
      </c>
      <c r="O119" s="13">
        <f t="shared" si="129"/>
        <v>0</v>
      </c>
      <c r="P119" s="14"/>
      <c r="Q119" s="15">
        <f t="shared" si="130"/>
        <v>60</v>
      </c>
      <c r="R119" s="16">
        <f t="shared" si="131"/>
        <v>0</v>
      </c>
      <c r="S119" s="15">
        <f t="shared" si="132"/>
        <v>60</v>
      </c>
      <c r="T119" s="178"/>
      <c r="U119" s="27"/>
      <c r="V119" s="56"/>
    </row>
    <row r="120" spans="1:22" s="220" customFormat="1">
      <c r="A120" s="96" t="s">
        <v>251</v>
      </c>
      <c r="B120" s="38" t="s">
        <v>345</v>
      </c>
      <c r="C120" s="39">
        <v>1</v>
      </c>
      <c r="D120" s="38" t="s">
        <v>26</v>
      </c>
      <c r="E120" s="96" t="s">
        <v>138</v>
      </c>
      <c r="F120" s="41">
        <v>6</v>
      </c>
      <c r="G120" s="41" t="s">
        <v>142</v>
      </c>
      <c r="H120" s="39"/>
      <c r="I120" s="39">
        <v>5</v>
      </c>
      <c r="J120" s="39">
        <v>23</v>
      </c>
      <c r="K120" s="39">
        <f t="shared" ref="K120" si="133">J120-I120+1</f>
        <v>19</v>
      </c>
      <c r="L120" s="39">
        <v>60</v>
      </c>
      <c r="M120" s="39"/>
      <c r="N120" s="42">
        <f t="shared" ref="N120" si="134">L120/K120</f>
        <v>3.1578947368421053</v>
      </c>
      <c r="O120" s="43">
        <f t="shared" ref="O120" si="135">M120/5</f>
        <v>0</v>
      </c>
      <c r="P120" s="40"/>
      <c r="Q120" s="44">
        <f t="shared" ref="Q120" si="136">IF(K120=0,0,L120)</f>
        <v>60</v>
      </c>
      <c r="R120" s="97">
        <f t="shared" ref="R120" si="137">IF(K120=0,0,M120/1.5)</f>
        <v>0</v>
      </c>
      <c r="S120" s="44">
        <f t="shared" ref="S120" si="138">P120+Q120+R120</f>
        <v>60</v>
      </c>
      <c r="T120" s="218"/>
      <c r="U120" s="40"/>
      <c r="V120" s="219"/>
    </row>
    <row r="121" spans="1:22" s="27" customFormat="1">
      <c r="A121" s="98"/>
      <c r="B121" s="100" t="s">
        <v>260</v>
      </c>
      <c r="C121" s="101">
        <v>2</v>
      </c>
      <c r="D121" s="100" t="s">
        <v>26</v>
      </c>
      <c r="E121" s="103" t="s">
        <v>123</v>
      </c>
      <c r="F121" s="104"/>
      <c r="G121" s="105"/>
      <c r="H121" s="101"/>
      <c r="I121" s="101"/>
      <c r="J121" s="101"/>
      <c r="K121" s="101">
        <f>J121-I121+1</f>
        <v>1</v>
      </c>
      <c r="L121" s="101">
        <v>135</v>
      </c>
      <c r="M121" s="101"/>
      <c r="N121" s="106"/>
      <c r="O121" s="107">
        <f>M121/6</f>
        <v>0</v>
      </c>
      <c r="P121" s="103"/>
      <c r="Q121" s="108">
        <f>IF(K121=0,0,L121)</f>
        <v>135</v>
      </c>
      <c r="R121" s="109">
        <f>IF(K121=0,0,M121/1.5)</f>
        <v>0</v>
      </c>
      <c r="S121" s="108">
        <f>P121+Q121+R121</f>
        <v>135</v>
      </c>
      <c r="T121" s="177">
        <f>SUM(S113:S121)</f>
        <v>465</v>
      </c>
      <c r="V121" s="85"/>
    </row>
    <row r="122" spans="1:22" s="27" customFormat="1" ht="25.5">
      <c r="A122" s="3" t="s">
        <v>15</v>
      </c>
      <c r="B122" s="3" t="s">
        <v>16</v>
      </c>
      <c r="C122" s="4" t="s">
        <v>149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179"/>
      <c r="U122" s="84" t="s">
        <v>105</v>
      </c>
      <c r="V122" s="84" t="s">
        <v>106</v>
      </c>
    </row>
    <row r="123" spans="1:22" s="27" customFormat="1">
      <c r="A123" s="7" t="s">
        <v>250</v>
      </c>
      <c r="B123" s="8" t="s">
        <v>153</v>
      </c>
      <c r="C123" s="9">
        <v>1</v>
      </c>
      <c r="D123" s="8" t="s">
        <v>141</v>
      </c>
      <c r="E123" s="14" t="s">
        <v>114</v>
      </c>
      <c r="F123" s="24">
        <v>2</v>
      </c>
      <c r="G123" s="11" t="s">
        <v>75</v>
      </c>
      <c r="H123" s="9"/>
      <c r="I123" s="9">
        <v>1</v>
      </c>
      <c r="J123" s="9">
        <v>10</v>
      </c>
      <c r="K123" s="9">
        <f>J123-I123+1</f>
        <v>10</v>
      </c>
      <c r="L123" s="9">
        <v>30</v>
      </c>
      <c r="M123" s="9"/>
      <c r="N123" s="12">
        <f t="shared" ref="N123:N131" si="139">L123/K123</f>
        <v>3</v>
      </c>
      <c r="O123" s="13">
        <f>M123/6</f>
        <v>0</v>
      </c>
      <c r="P123" s="14"/>
      <c r="Q123" s="15">
        <f>IF(K123=0,0,L123)</f>
        <v>30</v>
      </c>
      <c r="R123" s="16">
        <f>IF(K123=0,0,M123/1.5)</f>
        <v>0</v>
      </c>
      <c r="S123" s="15">
        <f>P123+Q123+R123</f>
        <v>30</v>
      </c>
      <c r="T123" s="177"/>
    </row>
    <row r="124" spans="1:22" s="27" customFormat="1">
      <c r="A124" s="98" t="s">
        <v>253</v>
      </c>
      <c r="B124" s="8" t="s">
        <v>180</v>
      </c>
      <c r="C124" s="9">
        <v>1</v>
      </c>
      <c r="D124" s="8" t="s">
        <v>141</v>
      </c>
      <c r="E124" s="14" t="s">
        <v>114</v>
      </c>
      <c r="F124" s="24">
        <v>2</v>
      </c>
      <c r="G124" s="11" t="s">
        <v>83</v>
      </c>
      <c r="H124" s="9"/>
      <c r="I124" s="9">
        <v>1</v>
      </c>
      <c r="J124" s="9">
        <v>10</v>
      </c>
      <c r="K124" s="9">
        <f t="shared" ref="K124" si="140">J124-I124+1</f>
        <v>10</v>
      </c>
      <c r="L124" s="9">
        <v>30</v>
      </c>
      <c r="M124" s="9"/>
      <c r="N124" s="12">
        <f t="shared" si="139"/>
        <v>3</v>
      </c>
      <c r="O124" s="13">
        <f t="shared" ref="O124" si="141">M124/6</f>
        <v>0</v>
      </c>
      <c r="P124" s="14"/>
      <c r="Q124" s="15">
        <f t="shared" ref="Q124" si="142">IF(K124=0,0,L124)</f>
        <v>30</v>
      </c>
      <c r="R124" s="16">
        <f t="shared" ref="R124" si="143">IF(K124=0,0,M124/1.5)</f>
        <v>0</v>
      </c>
      <c r="S124" s="15">
        <f t="shared" ref="S124" si="144">P124+Q124+R124</f>
        <v>30</v>
      </c>
      <c r="T124" s="177"/>
      <c r="V124" s="85"/>
    </row>
    <row r="125" spans="1:22" s="14" customFormat="1">
      <c r="A125" s="7"/>
      <c r="B125" s="8" t="s">
        <v>361</v>
      </c>
      <c r="C125" s="9">
        <v>1</v>
      </c>
      <c r="D125" s="8" t="s">
        <v>141</v>
      </c>
      <c r="E125" s="14" t="s">
        <v>93</v>
      </c>
      <c r="F125" s="11">
        <v>2</v>
      </c>
      <c r="G125" s="11" t="s">
        <v>139</v>
      </c>
      <c r="H125" s="9"/>
      <c r="I125" s="9">
        <v>6</v>
      </c>
      <c r="J125" s="9">
        <v>23</v>
      </c>
      <c r="K125" s="9">
        <f t="shared" ref="K125" si="145">J125-I125+1</f>
        <v>18</v>
      </c>
      <c r="L125" s="9">
        <v>45</v>
      </c>
      <c r="M125" s="9"/>
      <c r="N125" s="12">
        <f t="shared" ref="N125" si="146">L125/K125</f>
        <v>2.5</v>
      </c>
      <c r="O125" s="13">
        <f>M125/5</f>
        <v>0</v>
      </c>
      <c r="Q125" s="15">
        <f t="shared" ref="Q125" si="147">IF(K125=0,0,L125)</f>
        <v>45</v>
      </c>
      <c r="R125" s="16">
        <f t="shared" ref="R125" si="148">IF(K125=0,0,M125/1.5)</f>
        <v>0</v>
      </c>
      <c r="S125" s="15">
        <f t="shared" ref="S125" si="149">P125+Q125+R125</f>
        <v>45</v>
      </c>
      <c r="T125" s="177"/>
    </row>
    <row r="126" spans="1:22" s="27" customFormat="1">
      <c r="A126" s="98" t="s">
        <v>143</v>
      </c>
      <c r="B126" s="8" t="s">
        <v>179</v>
      </c>
      <c r="C126" s="9">
        <v>1</v>
      </c>
      <c r="D126" s="8" t="s">
        <v>141</v>
      </c>
      <c r="E126" s="14" t="s">
        <v>114</v>
      </c>
      <c r="F126" s="24">
        <v>3</v>
      </c>
      <c r="G126" s="11" t="s">
        <v>75</v>
      </c>
      <c r="H126" s="9"/>
      <c r="I126" s="9">
        <v>1</v>
      </c>
      <c r="J126" s="9">
        <v>10</v>
      </c>
      <c r="K126" s="9">
        <f t="shared" ref="K126" si="150">J126-I126+1</f>
        <v>10</v>
      </c>
      <c r="L126" s="9">
        <v>30</v>
      </c>
      <c r="M126" s="9"/>
      <c r="N126" s="12">
        <f t="shared" si="139"/>
        <v>3</v>
      </c>
      <c r="O126" s="13">
        <f t="shared" ref="O126" si="151">M126/6</f>
        <v>0</v>
      </c>
      <c r="P126" s="14"/>
      <c r="Q126" s="15">
        <f t="shared" ref="Q126" si="152">IF(K126=0,0,L126)</f>
        <v>30</v>
      </c>
      <c r="R126" s="16">
        <f t="shared" ref="R126" si="153">IF(K126=0,0,M126/1.5)</f>
        <v>0</v>
      </c>
      <c r="S126" s="15">
        <f t="shared" ref="S126" si="154">P126+Q126+R126</f>
        <v>30</v>
      </c>
      <c r="T126" s="177"/>
      <c r="V126" s="85"/>
    </row>
    <row r="127" spans="1:22" s="27" customFormat="1">
      <c r="A127" s="98" t="s">
        <v>253</v>
      </c>
      <c r="B127" s="8" t="s">
        <v>178</v>
      </c>
      <c r="C127" s="9">
        <v>1</v>
      </c>
      <c r="D127" s="8" t="s">
        <v>141</v>
      </c>
      <c r="E127" s="14" t="s">
        <v>114</v>
      </c>
      <c r="F127" s="24">
        <v>3</v>
      </c>
      <c r="G127" s="11" t="s">
        <v>83</v>
      </c>
      <c r="H127" s="9"/>
      <c r="I127" s="9">
        <v>1</v>
      </c>
      <c r="J127" s="9">
        <v>10</v>
      </c>
      <c r="K127" s="9">
        <f t="shared" ref="K127" si="155">J127-I127+1</f>
        <v>10</v>
      </c>
      <c r="L127" s="9">
        <v>30</v>
      </c>
      <c r="M127" s="9"/>
      <c r="N127" s="12">
        <f t="shared" si="139"/>
        <v>3</v>
      </c>
      <c r="O127" s="13">
        <f t="shared" ref="O127" si="156">M127/6</f>
        <v>0</v>
      </c>
      <c r="P127" s="14"/>
      <c r="Q127" s="15">
        <f t="shared" ref="Q127" si="157">IF(K127=0,0,L127)</f>
        <v>30</v>
      </c>
      <c r="R127" s="16">
        <f t="shared" ref="R127" si="158">IF(K127=0,0,M127/1.5)</f>
        <v>0</v>
      </c>
      <c r="S127" s="15">
        <f t="shared" ref="S127" si="159">P127+Q127+R127</f>
        <v>30</v>
      </c>
      <c r="T127" s="177"/>
      <c r="V127" s="85"/>
    </row>
    <row r="128" spans="1:22" s="27" customFormat="1">
      <c r="A128" s="7" t="s">
        <v>250</v>
      </c>
      <c r="B128" s="8" t="s">
        <v>154</v>
      </c>
      <c r="C128" s="9">
        <v>1</v>
      </c>
      <c r="D128" s="8" t="s">
        <v>141</v>
      </c>
      <c r="E128" s="14" t="s">
        <v>114</v>
      </c>
      <c r="F128" s="24">
        <v>4</v>
      </c>
      <c r="G128" s="11" t="s">
        <v>83</v>
      </c>
      <c r="H128" s="9"/>
      <c r="I128" s="9">
        <v>1</v>
      </c>
      <c r="J128" s="9">
        <v>10</v>
      </c>
      <c r="K128" s="9">
        <f t="shared" ref="K128" si="160">J128-I128+1</f>
        <v>10</v>
      </c>
      <c r="L128" s="9">
        <v>30</v>
      </c>
      <c r="M128" s="9"/>
      <c r="N128" s="12">
        <f t="shared" si="139"/>
        <v>3</v>
      </c>
      <c r="O128" s="13">
        <f t="shared" ref="O128" si="161">M128/6</f>
        <v>0</v>
      </c>
      <c r="P128" s="14"/>
      <c r="Q128" s="15">
        <f t="shared" ref="Q128" si="162">IF(K128=0,0,L128)</f>
        <v>30</v>
      </c>
      <c r="R128" s="16">
        <f t="shared" ref="R128" si="163">IF(K128=0,0,M128/1.5)</f>
        <v>0</v>
      </c>
      <c r="S128" s="15">
        <f t="shared" ref="S128" si="164">P128+Q128+R128</f>
        <v>30</v>
      </c>
      <c r="T128" s="177"/>
    </row>
    <row r="129" spans="1:22" s="28" customFormat="1">
      <c r="A129" s="7"/>
      <c r="B129" s="8" t="s">
        <v>208</v>
      </c>
      <c r="C129" s="9">
        <v>1</v>
      </c>
      <c r="D129" s="8" t="s">
        <v>141</v>
      </c>
      <c r="E129" s="14" t="s">
        <v>93</v>
      </c>
      <c r="F129" s="24">
        <v>4</v>
      </c>
      <c r="G129" s="11" t="s">
        <v>139</v>
      </c>
      <c r="H129" s="9"/>
      <c r="I129" s="9">
        <v>1</v>
      </c>
      <c r="J129" s="9">
        <v>15</v>
      </c>
      <c r="K129" s="9">
        <f>J129-I129+1</f>
        <v>15</v>
      </c>
      <c r="L129" s="9">
        <v>45</v>
      </c>
      <c r="M129" s="9"/>
      <c r="N129" s="12">
        <f t="shared" si="139"/>
        <v>3</v>
      </c>
      <c r="O129" s="13">
        <f>M129/6</f>
        <v>0</v>
      </c>
      <c r="P129" s="14"/>
      <c r="Q129" s="15">
        <f>IF(K129=0,0,L129)</f>
        <v>45</v>
      </c>
      <c r="R129" s="16">
        <f>IF(K129=0,0,M129/1.5)</f>
        <v>0</v>
      </c>
      <c r="S129" s="15">
        <f>P129+Q129+R129</f>
        <v>45</v>
      </c>
      <c r="T129" s="177"/>
      <c r="U129" s="27"/>
      <c r="V129" s="56"/>
    </row>
    <row r="130" spans="1:22" s="27" customFormat="1">
      <c r="A130" s="98" t="s">
        <v>143</v>
      </c>
      <c r="B130" s="8" t="s">
        <v>158</v>
      </c>
      <c r="C130" s="9">
        <v>1</v>
      </c>
      <c r="D130" s="8" t="s">
        <v>141</v>
      </c>
      <c r="E130" s="14" t="s">
        <v>114</v>
      </c>
      <c r="F130" s="24">
        <v>5</v>
      </c>
      <c r="G130" s="11" t="s">
        <v>75</v>
      </c>
      <c r="H130" s="9"/>
      <c r="I130" s="9">
        <v>1</v>
      </c>
      <c r="J130" s="9">
        <v>10</v>
      </c>
      <c r="K130" s="9">
        <f>J130-I130+1</f>
        <v>10</v>
      </c>
      <c r="L130" s="9">
        <v>30</v>
      </c>
      <c r="M130" s="9"/>
      <c r="N130" s="12">
        <f t="shared" si="139"/>
        <v>3</v>
      </c>
      <c r="O130" s="13">
        <f>M130/6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  <c r="T130" s="177"/>
      <c r="V130" s="85"/>
    </row>
    <row r="131" spans="1:22" s="27" customFormat="1">
      <c r="A131" s="98" t="s">
        <v>253</v>
      </c>
      <c r="B131" s="8" t="s">
        <v>157</v>
      </c>
      <c r="C131" s="9">
        <v>1</v>
      </c>
      <c r="D131" s="8" t="s">
        <v>141</v>
      </c>
      <c r="E131" s="14" t="s">
        <v>114</v>
      </c>
      <c r="F131" s="24">
        <v>5</v>
      </c>
      <c r="G131" s="11" t="s">
        <v>83</v>
      </c>
      <c r="H131" s="9"/>
      <c r="I131" s="9">
        <v>1</v>
      </c>
      <c r="J131" s="9">
        <v>10</v>
      </c>
      <c r="K131" s="9">
        <f t="shared" ref="K131" si="165">J131-I131+1</f>
        <v>10</v>
      </c>
      <c r="L131" s="9">
        <v>30</v>
      </c>
      <c r="M131" s="9"/>
      <c r="N131" s="12">
        <f t="shared" si="139"/>
        <v>3</v>
      </c>
      <c r="O131" s="13">
        <f t="shared" ref="O131" si="166">M131/6</f>
        <v>0</v>
      </c>
      <c r="P131" s="14"/>
      <c r="Q131" s="15">
        <f t="shared" ref="Q131" si="167">IF(K131=0,0,L131)</f>
        <v>30</v>
      </c>
      <c r="R131" s="16">
        <f t="shared" ref="R131" si="168">IF(K131=0,0,M131/1.5)</f>
        <v>0</v>
      </c>
      <c r="S131" s="15">
        <f t="shared" ref="S131" si="169">P131+Q131+R131</f>
        <v>30</v>
      </c>
      <c r="T131" s="177"/>
      <c r="V131" s="85"/>
    </row>
    <row r="132" spans="1:22" s="40" customFormat="1">
      <c r="A132" s="174"/>
      <c r="B132" s="38" t="s">
        <v>184</v>
      </c>
      <c r="C132" s="39">
        <v>1</v>
      </c>
      <c r="D132" s="38" t="s">
        <v>141</v>
      </c>
      <c r="E132" s="40" t="s">
        <v>114</v>
      </c>
      <c r="F132" s="39">
        <v>6</v>
      </c>
      <c r="G132" s="41" t="s">
        <v>72</v>
      </c>
      <c r="H132" s="39"/>
      <c r="I132" s="39">
        <v>1</v>
      </c>
      <c r="J132" s="39">
        <v>15</v>
      </c>
      <c r="K132" s="39">
        <f t="shared" ref="K132" si="170">J132-I132+1</f>
        <v>15</v>
      </c>
      <c r="L132" s="39">
        <v>30</v>
      </c>
      <c r="M132" s="39"/>
      <c r="N132" s="42"/>
      <c r="O132" s="43">
        <f t="shared" ref="O132" si="171">M132/6</f>
        <v>0</v>
      </c>
      <c r="Q132" s="44">
        <f t="shared" ref="Q132" si="172">IF(K132=0,0,L132)</f>
        <v>30</v>
      </c>
      <c r="R132" s="97">
        <f t="shared" ref="R132" si="173">IF(K132=0,0,M132/1.5)</f>
        <v>0</v>
      </c>
      <c r="S132" s="44">
        <f t="shared" ref="S132" si="174">P132+Q132+R132</f>
        <v>30</v>
      </c>
      <c r="T132" s="211"/>
      <c r="V132" s="172"/>
    </row>
    <row r="133" spans="1:22" s="40" customFormat="1">
      <c r="A133" s="96"/>
      <c r="B133" s="38" t="s">
        <v>175</v>
      </c>
      <c r="C133" s="39">
        <v>1</v>
      </c>
      <c r="D133" s="38" t="s">
        <v>141</v>
      </c>
      <c r="E133" s="40" t="s">
        <v>114</v>
      </c>
      <c r="F133" s="39">
        <v>6</v>
      </c>
      <c r="G133" s="41" t="s">
        <v>74</v>
      </c>
      <c r="H133" s="39"/>
      <c r="I133" s="39">
        <v>1</v>
      </c>
      <c r="J133" s="39">
        <v>15</v>
      </c>
      <c r="K133" s="39">
        <f t="shared" ref="K133" si="175">J133-I133+1</f>
        <v>15</v>
      </c>
      <c r="L133" s="39">
        <v>30</v>
      </c>
      <c r="M133" s="39"/>
      <c r="N133" s="42">
        <f>L133/K133</f>
        <v>2</v>
      </c>
      <c r="O133" s="43">
        <f t="shared" ref="O133" si="176">M133/6</f>
        <v>0</v>
      </c>
      <c r="Q133" s="44">
        <f t="shared" ref="Q133" si="177">IF(K133=0,0,L133)</f>
        <v>30</v>
      </c>
      <c r="R133" s="97">
        <f t="shared" ref="R133" si="178">IF(K133=0,0,M133/1.5)</f>
        <v>0</v>
      </c>
      <c r="S133" s="44">
        <f t="shared" ref="S133" si="179">P133+Q133+R133</f>
        <v>30</v>
      </c>
      <c r="T133" s="211"/>
    </row>
    <row r="134" spans="1:22" s="27" customFormat="1">
      <c r="A134" s="7"/>
      <c r="B134" s="8" t="s">
        <v>209</v>
      </c>
      <c r="C134" s="9">
        <v>1</v>
      </c>
      <c r="D134" s="8" t="s">
        <v>141</v>
      </c>
      <c r="E134" s="14" t="s">
        <v>114</v>
      </c>
      <c r="F134" s="24">
        <v>6</v>
      </c>
      <c r="G134" s="11" t="s">
        <v>139</v>
      </c>
      <c r="H134" s="9"/>
      <c r="I134" s="9">
        <v>1</v>
      </c>
      <c r="J134" s="9">
        <v>15</v>
      </c>
      <c r="K134" s="9">
        <f>J134-I134+1</f>
        <v>15</v>
      </c>
      <c r="L134" s="9">
        <v>45</v>
      </c>
      <c r="M134" s="9"/>
      <c r="N134" s="12">
        <f>L134/K134</f>
        <v>3</v>
      </c>
      <c r="O134" s="13">
        <f>M134/6</f>
        <v>0</v>
      </c>
      <c r="P134" s="14"/>
      <c r="Q134" s="15">
        <f>IF(K134=0,0,L134)</f>
        <v>45</v>
      </c>
      <c r="R134" s="16">
        <f>IF(K134=0,0,M134/1.5)</f>
        <v>0</v>
      </c>
      <c r="S134" s="15">
        <f>P134+Q134+R134</f>
        <v>45</v>
      </c>
      <c r="T134" s="177"/>
    </row>
    <row r="135" spans="1:22" s="40" customFormat="1">
      <c r="A135" s="96"/>
      <c r="B135" s="38" t="s">
        <v>174</v>
      </c>
      <c r="C135" s="39">
        <v>1</v>
      </c>
      <c r="D135" s="38" t="s">
        <v>141</v>
      </c>
      <c r="E135" s="40" t="s">
        <v>114</v>
      </c>
      <c r="F135" s="39">
        <v>6</v>
      </c>
      <c r="G135" s="41" t="s">
        <v>406</v>
      </c>
      <c r="H135" s="39"/>
      <c r="I135" s="39">
        <v>1</v>
      </c>
      <c r="J135" s="39">
        <v>15</v>
      </c>
      <c r="K135" s="39">
        <f>J135-I135+1</f>
        <v>15</v>
      </c>
      <c r="L135" s="39">
        <v>30</v>
      </c>
      <c r="M135" s="39"/>
      <c r="N135" s="42">
        <f>L135/K135</f>
        <v>2</v>
      </c>
      <c r="O135" s="43">
        <f>M135/6</f>
        <v>0</v>
      </c>
      <c r="Q135" s="44">
        <f>IF(K135=0,0,L135)</f>
        <v>30</v>
      </c>
      <c r="R135" s="97">
        <f>IF(K135=0,0,M135/1.5)</f>
        <v>0</v>
      </c>
      <c r="S135" s="44">
        <f>P135+Q135+R135</f>
        <v>30</v>
      </c>
      <c r="T135" s="211"/>
    </row>
    <row r="136" spans="1:22" s="40" customFormat="1">
      <c r="A136" s="96"/>
      <c r="B136" s="38" t="s">
        <v>364</v>
      </c>
      <c r="C136" s="39">
        <v>1</v>
      </c>
      <c r="D136" s="38" t="s">
        <v>141</v>
      </c>
      <c r="E136" s="40" t="s">
        <v>93</v>
      </c>
      <c r="F136" s="41">
        <v>7</v>
      </c>
      <c r="G136" s="41" t="s">
        <v>83</v>
      </c>
      <c r="H136" s="39"/>
      <c r="I136" s="39">
        <v>5</v>
      </c>
      <c r="J136" s="39">
        <v>23</v>
      </c>
      <c r="K136" s="39">
        <f t="shared" ref="K136" si="180">J136-I136+1</f>
        <v>19</v>
      </c>
      <c r="L136" s="39">
        <v>45</v>
      </c>
      <c r="M136" s="39"/>
      <c r="N136" s="42">
        <f t="shared" ref="N136" si="181">L136/K136</f>
        <v>2.3684210526315788</v>
      </c>
      <c r="O136" s="43">
        <f>M136/5</f>
        <v>0</v>
      </c>
      <c r="Q136" s="44">
        <f t="shared" ref="Q136" si="182">IF(K136=0,0,L136)</f>
        <v>45</v>
      </c>
      <c r="R136" s="97">
        <f t="shared" ref="R136" si="183">IF(K136=0,0,M136/1.5)</f>
        <v>0</v>
      </c>
      <c r="S136" s="44">
        <f t="shared" ref="S136" si="184">P136+Q136+R136</f>
        <v>45</v>
      </c>
      <c r="T136" s="211">
        <f>SUM(S123:S136)</f>
        <v>480</v>
      </c>
    </row>
    <row r="137" spans="1:22" s="27" customFormat="1" ht="25.5">
      <c r="A137" s="3" t="s">
        <v>15</v>
      </c>
      <c r="B137" s="3" t="s">
        <v>16</v>
      </c>
      <c r="C137" s="4" t="s">
        <v>149</v>
      </c>
      <c r="D137" s="3" t="s">
        <v>17</v>
      </c>
      <c r="E137" s="3" t="s">
        <v>18</v>
      </c>
      <c r="F137" s="3" t="s">
        <v>19</v>
      </c>
      <c r="G137" s="3" t="s">
        <v>20</v>
      </c>
      <c r="H137" s="4" t="s">
        <v>1</v>
      </c>
      <c r="I137" s="3" t="s">
        <v>21</v>
      </c>
      <c r="J137" s="3" t="s">
        <v>22</v>
      </c>
      <c r="K137" s="4" t="s">
        <v>2</v>
      </c>
      <c r="L137" s="3" t="s">
        <v>33</v>
      </c>
      <c r="M137" s="3" t="s">
        <v>34</v>
      </c>
      <c r="N137" s="5" t="s">
        <v>3</v>
      </c>
      <c r="O137" s="5" t="s">
        <v>4</v>
      </c>
      <c r="P137" s="4" t="s">
        <v>32</v>
      </c>
      <c r="Q137" s="3" t="s">
        <v>5</v>
      </c>
      <c r="R137" s="3" t="s">
        <v>6</v>
      </c>
      <c r="S137" s="6" t="s">
        <v>7</v>
      </c>
      <c r="T137" s="179"/>
      <c r="U137" s="84" t="s">
        <v>105</v>
      </c>
      <c r="V137" s="84" t="s">
        <v>106</v>
      </c>
    </row>
    <row r="138" spans="1:22" s="27" customFormat="1">
      <c r="A138" s="98" t="s">
        <v>253</v>
      </c>
      <c r="B138" s="8" t="s">
        <v>180</v>
      </c>
      <c r="C138" s="9">
        <v>1</v>
      </c>
      <c r="D138" s="8" t="s">
        <v>49</v>
      </c>
      <c r="E138" s="14" t="s">
        <v>97</v>
      </c>
      <c r="F138" s="24">
        <v>2</v>
      </c>
      <c r="G138" s="11" t="s">
        <v>75</v>
      </c>
      <c r="H138" s="9"/>
      <c r="I138" s="9">
        <v>1</v>
      </c>
      <c r="J138" s="9">
        <v>10</v>
      </c>
      <c r="K138" s="9">
        <f t="shared" ref="K138" si="185">J138-I138+1</f>
        <v>10</v>
      </c>
      <c r="L138" s="9">
        <v>30</v>
      </c>
      <c r="M138" s="9"/>
      <c r="N138" s="12">
        <f t="shared" ref="N138" si="186">L138/K138</f>
        <v>3</v>
      </c>
      <c r="O138" s="13">
        <f t="shared" ref="O138" si="187">M138/6</f>
        <v>0</v>
      </c>
      <c r="P138" s="14"/>
      <c r="Q138" s="15">
        <f t="shared" ref="Q138" si="188">IF(K138=0,0,L138)</f>
        <v>30</v>
      </c>
      <c r="R138" s="16">
        <f t="shared" ref="R138" si="189">IF(K138=0,0,M138/1.5)</f>
        <v>0</v>
      </c>
      <c r="S138" s="15">
        <f t="shared" ref="S138" si="190">P138+Q138+R138</f>
        <v>30</v>
      </c>
      <c r="T138" s="177"/>
      <c r="V138" s="85"/>
    </row>
    <row r="139" spans="1:22" s="28" customFormat="1">
      <c r="A139" s="7" t="s">
        <v>250</v>
      </c>
      <c r="B139" s="8" t="s">
        <v>153</v>
      </c>
      <c r="C139" s="9">
        <v>1</v>
      </c>
      <c r="D139" s="8" t="s">
        <v>49</v>
      </c>
      <c r="E139" s="14" t="s">
        <v>97</v>
      </c>
      <c r="F139" s="24">
        <v>2</v>
      </c>
      <c r="G139" s="11" t="s">
        <v>83</v>
      </c>
      <c r="H139" s="9"/>
      <c r="I139" s="9">
        <v>1</v>
      </c>
      <c r="J139" s="9">
        <v>10</v>
      </c>
      <c r="K139" s="9">
        <f>J139-I139+1</f>
        <v>10</v>
      </c>
      <c r="L139" s="9">
        <v>30</v>
      </c>
      <c r="M139" s="9"/>
      <c r="N139" s="12">
        <f>L139/K139</f>
        <v>3</v>
      </c>
      <c r="O139" s="13">
        <f>M139/6</f>
        <v>0</v>
      </c>
      <c r="P139" s="14"/>
      <c r="Q139" s="15">
        <f>IF(K139=0,0,L139)</f>
        <v>30</v>
      </c>
      <c r="R139" s="16">
        <f>IF(K139=0,0,M139/1.5)</f>
        <v>0</v>
      </c>
      <c r="S139" s="15">
        <f>P139+Q139+R139</f>
        <v>30</v>
      </c>
      <c r="T139" s="177"/>
      <c r="U139" s="27"/>
      <c r="V139" s="56"/>
    </row>
    <row r="140" spans="1:22" s="27" customFormat="1">
      <c r="A140" s="98" t="s">
        <v>253</v>
      </c>
      <c r="B140" s="8" t="s">
        <v>178</v>
      </c>
      <c r="C140" s="9">
        <v>1</v>
      </c>
      <c r="D140" s="8" t="s">
        <v>49</v>
      </c>
      <c r="E140" s="14" t="s">
        <v>97</v>
      </c>
      <c r="F140" s="24">
        <v>3</v>
      </c>
      <c r="G140" s="11" t="s">
        <v>75</v>
      </c>
      <c r="H140" s="9"/>
      <c r="I140" s="9">
        <v>1</v>
      </c>
      <c r="J140" s="9">
        <v>10</v>
      </c>
      <c r="K140" s="9">
        <f t="shared" ref="K140" si="191">J140-I140+1</f>
        <v>10</v>
      </c>
      <c r="L140" s="9">
        <v>30</v>
      </c>
      <c r="M140" s="9"/>
      <c r="N140" s="12">
        <f t="shared" ref="N140" si="192">L140/K140</f>
        <v>3</v>
      </c>
      <c r="O140" s="13">
        <f t="shared" ref="O140" si="193">M140/6</f>
        <v>0</v>
      </c>
      <c r="P140" s="14"/>
      <c r="Q140" s="15">
        <f t="shared" ref="Q140" si="194">IF(K140=0,0,L140)</f>
        <v>30</v>
      </c>
      <c r="R140" s="16">
        <f t="shared" ref="R140" si="195">IF(K140=0,0,M140/1.5)</f>
        <v>0</v>
      </c>
      <c r="S140" s="15">
        <f t="shared" ref="S140" si="196">P140+Q140+R140</f>
        <v>30</v>
      </c>
      <c r="T140" s="177"/>
      <c r="V140" s="85"/>
    </row>
    <row r="141" spans="1:22" s="27" customFormat="1">
      <c r="A141" s="98" t="s">
        <v>143</v>
      </c>
      <c r="B141" s="8" t="s">
        <v>179</v>
      </c>
      <c r="C141" s="9">
        <v>1</v>
      </c>
      <c r="D141" s="8" t="s">
        <v>49</v>
      </c>
      <c r="E141" s="14" t="s">
        <v>97</v>
      </c>
      <c r="F141" s="24">
        <v>3</v>
      </c>
      <c r="G141" s="11" t="s">
        <v>83</v>
      </c>
      <c r="H141" s="9"/>
      <c r="I141" s="9">
        <v>1</v>
      </c>
      <c r="J141" s="9">
        <v>10</v>
      </c>
      <c r="K141" s="9">
        <f t="shared" ref="K141" si="197">J141-I141+1</f>
        <v>10</v>
      </c>
      <c r="L141" s="9">
        <v>30</v>
      </c>
      <c r="M141" s="9"/>
      <c r="N141" s="12">
        <f t="shared" ref="N141" si="198">L141/K141</f>
        <v>3</v>
      </c>
      <c r="O141" s="13">
        <f t="shared" ref="O141" si="199">M141/6</f>
        <v>0</v>
      </c>
      <c r="P141" s="14"/>
      <c r="Q141" s="15">
        <f t="shared" ref="Q141" si="200">IF(K141=0,0,L141)</f>
        <v>30</v>
      </c>
      <c r="R141" s="16">
        <f t="shared" ref="R141" si="201">IF(K141=0,0,M141/1.5)</f>
        <v>0</v>
      </c>
      <c r="S141" s="15">
        <f t="shared" ref="S141" si="202">P141+Q141+R141</f>
        <v>30</v>
      </c>
      <c r="T141" s="177"/>
      <c r="V141" s="85"/>
    </row>
    <row r="142" spans="1:22" s="28" customFormat="1">
      <c r="A142" s="7" t="s">
        <v>250</v>
      </c>
      <c r="B142" s="8" t="s">
        <v>154</v>
      </c>
      <c r="C142" s="9">
        <v>1</v>
      </c>
      <c r="D142" s="8" t="s">
        <v>49</v>
      </c>
      <c r="E142" s="14" t="s">
        <v>97</v>
      </c>
      <c r="F142" s="24">
        <v>4</v>
      </c>
      <c r="G142" s="11" t="s">
        <v>75</v>
      </c>
      <c r="H142" s="9"/>
      <c r="I142" s="9">
        <v>1</v>
      </c>
      <c r="J142" s="9">
        <v>10</v>
      </c>
      <c r="K142" s="9">
        <f t="shared" ref="K142" si="203">J142-I142+1</f>
        <v>10</v>
      </c>
      <c r="L142" s="9">
        <v>30</v>
      </c>
      <c r="M142" s="9"/>
      <c r="N142" s="12">
        <f>L142/K142</f>
        <v>3</v>
      </c>
      <c r="O142" s="13">
        <f t="shared" ref="O142" si="204">M142/6</f>
        <v>0</v>
      </c>
      <c r="P142" s="14"/>
      <c r="Q142" s="15">
        <f t="shared" ref="Q142" si="205">IF(K142=0,0,L142)</f>
        <v>30</v>
      </c>
      <c r="R142" s="16">
        <f t="shared" ref="R142" si="206">IF(K142=0,0,M142/1.5)</f>
        <v>0</v>
      </c>
      <c r="S142" s="15">
        <f t="shared" ref="S142" si="207">P142+Q142+R142</f>
        <v>30</v>
      </c>
      <c r="T142" s="177"/>
      <c r="U142" s="27"/>
      <c r="V142" s="56"/>
    </row>
    <row r="143" spans="1:22" s="28" customFormat="1">
      <c r="A143" s="7" t="s">
        <v>251</v>
      </c>
      <c r="B143" s="8" t="s">
        <v>155</v>
      </c>
      <c r="C143" s="9">
        <v>1</v>
      </c>
      <c r="D143" s="8" t="s">
        <v>49</v>
      </c>
      <c r="E143" s="14" t="s">
        <v>97</v>
      </c>
      <c r="F143" s="24">
        <v>4</v>
      </c>
      <c r="G143" s="11" t="s">
        <v>83</v>
      </c>
      <c r="H143" s="9"/>
      <c r="I143" s="9">
        <v>1</v>
      </c>
      <c r="J143" s="9">
        <v>10</v>
      </c>
      <c r="K143" s="9">
        <f>J143-I143+1</f>
        <v>10</v>
      </c>
      <c r="L143" s="9">
        <v>30</v>
      </c>
      <c r="M143" s="9"/>
      <c r="N143" s="12">
        <f>L143/K143</f>
        <v>3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177"/>
      <c r="U143" s="27"/>
      <c r="V143" s="56"/>
    </row>
    <row r="144" spans="1:22" s="28" customFormat="1">
      <c r="A144" s="7" t="s">
        <v>250</v>
      </c>
      <c r="B144" s="8" t="s">
        <v>156</v>
      </c>
      <c r="C144" s="9">
        <v>1</v>
      </c>
      <c r="D144" s="8" t="s">
        <v>49</v>
      </c>
      <c r="E144" s="14" t="s">
        <v>97</v>
      </c>
      <c r="F144" s="24">
        <v>4</v>
      </c>
      <c r="G144" s="11" t="s">
        <v>139</v>
      </c>
      <c r="H144" s="9"/>
      <c r="I144" s="9">
        <v>1</v>
      </c>
      <c r="J144" s="9">
        <v>10</v>
      </c>
      <c r="K144" s="9">
        <f t="shared" ref="K144" si="208">J144-I144+1</f>
        <v>10</v>
      </c>
      <c r="L144" s="9">
        <v>30</v>
      </c>
      <c r="M144" s="9"/>
      <c r="N144" s="12">
        <f>L144/K144</f>
        <v>3</v>
      </c>
      <c r="O144" s="13">
        <f t="shared" ref="O144" si="209">M144/6</f>
        <v>0</v>
      </c>
      <c r="P144" s="14"/>
      <c r="Q144" s="15">
        <f t="shared" ref="Q144" si="210">IF(K144=0,0,L144)</f>
        <v>30</v>
      </c>
      <c r="R144" s="16">
        <f t="shared" ref="R144" si="211">IF(K144=0,0,M144/1.5)</f>
        <v>0</v>
      </c>
      <c r="S144" s="15">
        <f t="shared" ref="S144" si="212">P144+Q144+R144</f>
        <v>30</v>
      </c>
      <c r="T144" s="177"/>
      <c r="U144" s="27"/>
      <c r="V144" s="56"/>
    </row>
    <row r="145" spans="1:22" s="27" customFormat="1">
      <c r="A145" s="98" t="s">
        <v>253</v>
      </c>
      <c r="B145" s="8" t="s">
        <v>157</v>
      </c>
      <c r="C145" s="9">
        <v>1</v>
      </c>
      <c r="D145" s="8" t="s">
        <v>49</v>
      </c>
      <c r="E145" s="14" t="s">
        <v>97</v>
      </c>
      <c r="F145" s="24">
        <v>5</v>
      </c>
      <c r="G145" s="11" t="s">
        <v>75</v>
      </c>
      <c r="H145" s="9"/>
      <c r="I145" s="9">
        <v>1</v>
      </c>
      <c r="J145" s="9">
        <v>10</v>
      </c>
      <c r="K145" s="9">
        <f t="shared" ref="K145" si="213">J145-I145+1</f>
        <v>10</v>
      </c>
      <c r="L145" s="9">
        <v>30</v>
      </c>
      <c r="M145" s="9"/>
      <c r="N145" s="12">
        <f t="shared" ref="N145" si="214">L145/K145</f>
        <v>3</v>
      </c>
      <c r="O145" s="13">
        <f t="shared" ref="O145" si="215">M145/6</f>
        <v>0</v>
      </c>
      <c r="P145" s="14"/>
      <c r="Q145" s="15">
        <f t="shared" ref="Q145" si="216">IF(K145=0,0,L145)</f>
        <v>30</v>
      </c>
      <c r="R145" s="16">
        <f t="shared" ref="R145" si="217">IF(K145=0,0,M145/1.5)</f>
        <v>0</v>
      </c>
      <c r="S145" s="15">
        <f t="shared" ref="S145" si="218">P145+Q145+R145</f>
        <v>30</v>
      </c>
      <c r="T145" s="177"/>
      <c r="V145" s="85"/>
    </row>
    <row r="146" spans="1:22" s="27" customFormat="1">
      <c r="A146" s="98" t="s">
        <v>143</v>
      </c>
      <c r="B146" s="8" t="s">
        <v>158</v>
      </c>
      <c r="C146" s="9">
        <v>1</v>
      </c>
      <c r="D146" s="8" t="s">
        <v>49</v>
      </c>
      <c r="E146" s="14" t="s">
        <v>97</v>
      </c>
      <c r="F146" s="24">
        <v>5</v>
      </c>
      <c r="G146" s="11" t="s">
        <v>83</v>
      </c>
      <c r="H146" s="9"/>
      <c r="I146" s="9">
        <v>1</v>
      </c>
      <c r="J146" s="9">
        <v>10</v>
      </c>
      <c r="K146" s="9">
        <f t="shared" ref="K146" si="219">J146-I146+1</f>
        <v>10</v>
      </c>
      <c r="L146" s="9">
        <v>30</v>
      </c>
      <c r="M146" s="9"/>
      <c r="N146" s="12">
        <f t="shared" ref="N146" si="220">L146/K146</f>
        <v>3</v>
      </c>
      <c r="O146" s="13">
        <f t="shared" ref="O146" si="221">M146/6</f>
        <v>0</v>
      </c>
      <c r="P146" s="14"/>
      <c r="Q146" s="15">
        <f t="shared" ref="Q146" si="222">IF(K146=0,0,L146)</f>
        <v>30</v>
      </c>
      <c r="R146" s="16">
        <f t="shared" ref="R146" si="223">IF(K146=0,0,M146/1.5)</f>
        <v>0</v>
      </c>
      <c r="S146" s="15">
        <f t="shared" ref="S146" si="224">P146+Q146+R146</f>
        <v>30</v>
      </c>
      <c r="T146" s="177"/>
      <c r="V146" s="85"/>
    </row>
    <row r="147" spans="1:22" s="27" customFormat="1">
      <c r="A147" s="7"/>
      <c r="B147" s="8" t="s">
        <v>183</v>
      </c>
      <c r="C147" s="9">
        <v>1</v>
      </c>
      <c r="D147" s="8" t="s">
        <v>49</v>
      </c>
      <c r="E147" s="14" t="s">
        <v>97</v>
      </c>
      <c r="F147" s="24">
        <v>5</v>
      </c>
      <c r="G147" s="11" t="s">
        <v>102</v>
      </c>
      <c r="H147" s="9"/>
      <c r="I147" s="9">
        <v>1</v>
      </c>
      <c r="J147" s="9">
        <v>10</v>
      </c>
      <c r="K147" s="9">
        <f t="shared" ref="K147" si="225">J147-I147+1</f>
        <v>10</v>
      </c>
      <c r="L147" s="9">
        <v>30</v>
      </c>
      <c r="M147" s="9"/>
      <c r="N147" s="12">
        <f t="shared" ref="N147:N152" si="226">L147/K147</f>
        <v>3</v>
      </c>
      <c r="O147" s="13">
        <f t="shared" ref="O147" si="227">M147/6</f>
        <v>0</v>
      </c>
      <c r="P147" s="14"/>
      <c r="Q147" s="15">
        <f t="shared" ref="Q147" si="228">IF(K147=0,0,L147)</f>
        <v>30</v>
      </c>
      <c r="R147" s="16">
        <f t="shared" ref="R147" si="229">IF(K147=0,0,M147/1.5)</f>
        <v>0</v>
      </c>
      <c r="S147" s="15">
        <f t="shared" ref="S147" si="230">P147+Q147+R147</f>
        <v>30</v>
      </c>
      <c r="T147" s="177"/>
    </row>
    <row r="148" spans="1:22" s="40" customFormat="1">
      <c r="A148" s="96"/>
      <c r="B148" s="38" t="s">
        <v>175</v>
      </c>
      <c r="C148" s="39">
        <v>1</v>
      </c>
      <c r="D148" s="38" t="s">
        <v>49</v>
      </c>
      <c r="E148" s="40" t="s">
        <v>97</v>
      </c>
      <c r="F148" s="39">
        <v>6</v>
      </c>
      <c r="G148" s="41" t="s">
        <v>72</v>
      </c>
      <c r="H148" s="39"/>
      <c r="I148" s="39">
        <v>1</v>
      </c>
      <c r="J148" s="39">
        <v>15</v>
      </c>
      <c r="K148" s="39">
        <f t="shared" ref="K148" si="231">J148-I148+1</f>
        <v>15</v>
      </c>
      <c r="L148" s="39">
        <v>30</v>
      </c>
      <c r="M148" s="39"/>
      <c r="N148" s="42">
        <f t="shared" si="226"/>
        <v>2</v>
      </c>
      <c r="O148" s="43">
        <f t="shared" ref="O148" si="232">M148/6</f>
        <v>0</v>
      </c>
      <c r="Q148" s="44">
        <f t="shared" ref="Q148" si="233">IF(K148=0,0,L148)</f>
        <v>30</v>
      </c>
      <c r="R148" s="97">
        <f t="shared" ref="R148" si="234">IF(K148=0,0,M148/1.5)</f>
        <v>0</v>
      </c>
      <c r="S148" s="44">
        <f t="shared" ref="S148" si="235">P148+Q148+R148</f>
        <v>30</v>
      </c>
      <c r="T148" s="211"/>
    </row>
    <row r="149" spans="1:22" s="40" customFormat="1">
      <c r="A149" s="96"/>
      <c r="B149" s="38" t="s">
        <v>184</v>
      </c>
      <c r="C149" s="39">
        <v>1</v>
      </c>
      <c r="D149" s="38" t="s">
        <v>49</v>
      </c>
      <c r="E149" s="40" t="s">
        <v>97</v>
      </c>
      <c r="F149" s="39">
        <v>6</v>
      </c>
      <c r="G149" s="41" t="s">
        <v>74</v>
      </c>
      <c r="H149" s="39"/>
      <c r="I149" s="39">
        <v>1</v>
      </c>
      <c r="J149" s="39">
        <v>15</v>
      </c>
      <c r="K149" s="39">
        <f t="shared" ref="K149" si="236">J149-I149+1</f>
        <v>15</v>
      </c>
      <c r="L149" s="39">
        <v>30</v>
      </c>
      <c r="M149" s="39"/>
      <c r="N149" s="42">
        <f>L149/K149</f>
        <v>2</v>
      </c>
      <c r="O149" s="43">
        <f t="shared" ref="O149" si="237">M149/6</f>
        <v>0</v>
      </c>
      <c r="Q149" s="44">
        <f t="shared" ref="Q149" si="238">IF(K149=0,0,L149)</f>
        <v>30</v>
      </c>
      <c r="R149" s="97">
        <f t="shared" ref="R149" si="239">IF(K149=0,0,M149/1.5)</f>
        <v>0</v>
      </c>
      <c r="S149" s="44">
        <f t="shared" ref="S149" si="240">P149+Q149+R149</f>
        <v>30</v>
      </c>
      <c r="T149" s="211"/>
    </row>
    <row r="150" spans="1:22" s="40" customFormat="1">
      <c r="A150" s="96"/>
      <c r="B150" s="38" t="s">
        <v>174</v>
      </c>
      <c r="C150" s="39">
        <v>1</v>
      </c>
      <c r="D150" s="38" t="s">
        <v>49</v>
      </c>
      <c r="E150" s="40" t="s">
        <v>97</v>
      </c>
      <c r="F150" s="39">
        <v>6</v>
      </c>
      <c r="G150" s="41" t="s">
        <v>412</v>
      </c>
      <c r="H150" s="39"/>
      <c r="I150" s="39">
        <v>1</v>
      </c>
      <c r="J150" s="39">
        <v>15</v>
      </c>
      <c r="K150" s="39">
        <f>J150-I150+1</f>
        <v>15</v>
      </c>
      <c r="L150" s="39">
        <v>30</v>
      </c>
      <c r="M150" s="39"/>
      <c r="N150" s="42">
        <f>L150/K150</f>
        <v>2</v>
      </c>
      <c r="O150" s="43">
        <f>M150/6</f>
        <v>0</v>
      </c>
      <c r="Q150" s="44">
        <f>IF(K150=0,0,L150)</f>
        <v>30</v>
      </c>
      <c r="R150" s="97">
        <f>IF(K150=0,0,M150/1.5)</f>
        <v>0</v>
      </c>
      <c r="S150" s="44">
        <f>P150+Q150+R150</f>
        <v>30</v>
      </c>
      <c r="T150" s="211"/>
    </row>
    <row r="151" spans="1:22" s="27" customFormat="1">
      <c r="A151" s="7"/>
      <c r="B151" s="8" t="s">
        <v>181</v>
      </c>
      <c r="C151" s="9">
        <v>1</v>
      </c>
      <c r="D151" s="8" t="s">
        <v>49</v>
      </c>
      <c r="E151" s="14" t="s">
        <v>97</v>
      </c>
      <c r="F151" s="24">
        <v>7</v>
      </c>
      <c r="G151" s="11" t="s">
        <v>73</v>
      </c>
      <c r="H151" s="9"/>
      <c r="I151" s="9">
        <v>1</v>
      </c>
      <c r="J151" s="9">
        <v>10</v>
      </c>
      <c r="K151" s="9">
        <f t="shared" ref="K151" si="241">J151-I151+1</f>
        <v>10</v>
      </c>
      <c r="L151" s="9">
        <v>30</v>
      </c>
      <c r="M151" s="9"/>
      <c r="N151" s="12">
        <f t="shared" si="226"/>
        <v>3</v>
      </c>
      <c r="O151" s="13">
        <f t="shared" ref="O151" si="242">M151/6</f>
        <v>0</v>
      </c>
      <c r="P151" s="14"/>
      <c r="Q151" s="15">
        <f t="shared" ref="Q151" si="243">IF(K151=0,0,L151)</f>
        <v>30</v>
      </c>
      <c r="R151" s="16">
        <f t="shared" ref="R151" si="244">IF(K151=0,0,M151/1.5)</f>
        <v>0</v>
      </c>
      <c r="S151" s="15">
        <f t="shared" ref="S151" si="245">P151+Q151+R151</f>
        <v>30</v>
      </c>
      <c r="T151" s="177"/>
    </row>
    <row r="152" spans="1:22" s="27" customFormat="1">
      <c r="A152" s="7"/>
      <c r="B152" s="8" t="s">
        <v>182</v>
      </c>
      <c r="C152" s="9">
        <v>1</v>
      </c>
      <c r="D152" s="8" t="s">
        <v>49</v>
      </c>
      <c r="E152" s="14" t="s">
        <v>97</v>
      </c>
      <c r="F152" s="24">
        <v>7</v>
      </c>
      <c r="G152" s="11" t="s">
        <v>72</v>
      </c>
      <c r="H152" s="9"/>
      <c r="I152" s="9">
        <v>1</v>
      </c>
      <c r="J152" s="9">
        <v>10</v>
      </c>
      <c r="K152" s="9">
        <f t="shared" ref="K152" si="246">J152-I152+1</f>
        <v>10</v>
      </c>
      <c r="L152" s="9">
        <v>30</v>
      </c>
      <c r="M152" s="9"/>
      <c r="N152" s="12">
        <f t="shared" si="226"/>
        <v>3</v>
      </c>
      <c r="O152" s="13">
        <f t="shared" ref="O152" si="247">M152/6</f>
        <v>0</v>
      </c>
      <c r="P152" s="14"/>
      <c r="Q152" s="15">
        <f t="shared" ref="Q152" si="248">IF(K152=0,0,L152)</f>
        <v>30</v>
      </c>
      <c r="R152" s="16">
        <f t="shared" ref="R152" si="249">IF(K152=0,0,M152/1.5)</f>
        <v>0</v>
      </c>
      <c r="S152" s="15">
        <f t="shared" ref="S152" si="250">P152+Q152+R152</f>
        <v>30</v>
      </c>
      <c r="T152" s="177"/>
    </row>
    <row r="153" spans="1:22" s="14" customFormat="1">
      <c r="A153" s="7" t="s">
        <v>368</v>
      </c>
      <c r="B153" s="8" t="s">
        <v>359</v>
      </c>
      <c r="C153" s="9">
        <v>1</v>
      </c>
      <c r="D153" s="8" t="s">
        <v>49</v>
      </c>
      <c r="E153" s="14" t="s">
        <v>55</v>
      </c>
      <c r="F153" s="11">
        <v>7</v>
      </c>
      <c r="G153" s="11" t="s">
        <v>294</v>
      </c>
      <c r="H153" s="9"/>
      <c r="I153" s="9">
        <v>5</v>
      </c>
      <c r="J153" s="9">
        <v>23</v>
      </c>
      <c r="K153" s="9">
        <f>J153-I153+1</f>
        <v>19</v>
      </c>
      <c r="L153" s="9">
        <v>60</v>
      </c>
      <c r="M153" s="9"/>
      <c r="N153" s="12">
        <f>L153/K153</f>
        <v>3.1578947368421053</v>
      </c>
      <c r="O153" s="13">
        <f>M153/5</f>
        <v>0</v>
      </c>
      <c r="Q153" s="15">
        <f>IF(K153=0,0,L153)</f>
        <v>60</v>
      </c>
      <c r="R153" s="16">
        <f>IF(K153=0,0,M153/1.5)</f>
        <v>0</v>
      </c>
      <c r="S153" s="15">
        <f>P153+Q153+R153</f>
        <v>60</v>
      </c>
      <c r="T153" s="177">
        <f>SUM(S138:S152)</f>
        <v>450</v>
      </c>
    </row>
    <row r="154" spans="1:22" s="27" customFormat="1" ht="25.5">
      <c r="A154" s="3" t="s">
        <v>15</v>
      </c>
      <c r="B154" s="3" t="s">
        <v>16</v>
      </c>
      <c r="C154" s="4" t="s">
        <v>149</v>
      </c>
      <c r="D154" s="3" t="s">
        <v>17</v>
      </c>
      <c r="E154" s="3" t="s">
        <v>18</v>
      </c>
      <c r="F154" s="3" t="s">
        <v>19</v>
      </c>
      <c r="G154" s="3" t="s">
        <v>20</v>
      </c>
      <c r="H154" s="4" t="s">
        <v>1</v>
      </c>
      <c r="I154" s="3" t="s">
        <v>21</v>
      </c>
      <c r="J154" s="3" t="s">
        <v>22</v>
      </c>
      <c r="K154" s="4" t="s">
        <v>2</v>
      </c>
      <c r="L154" s="3" t="s">
        <v>33</v>
      </c>
      <c r="M154" s="3" t="s">
        <v>34</v>
      </c>
      <c r="N154" s="5" t="s">
        <v>3</v>
      </c>
      <c r="O154" s="5" t="s">
        <v>4</v>
      </c>
      <c r="P154" s="4" t="s">
        <v>32</v>
      </c>
      <c r="Q154" s="3" t="s">
        <v>5</v>
      </c>
      <c r="R154" s="3" t="s">
        <v>6</v>
      </c>
      <c r="S154" s="6" t="s">
        <v>7</v>
      </c>
      <c r="T154" s="176"/>
      <c r="U154" s="53" t="s">
        <v>105</v>
      </c>
      <c r="V154" s="54" t="s">
        <v>106</v>
      </c>
    </row>
    <row r="155" spans="1:22" s="27" customFormat="1">
      <c r="A155" s="7" t="s">
        <v>251</v>
      </c>
      <c r="B155" s="8" t="s">
        <v>179</v>
      </c>
      <c r="C155" s="9">
        <v>1</v>
      </c>
      <c r="D155" s="8" t="s">
        <v>25</v>
      </c>
      <c r="E155" s="7" t="s">
        <v>23</v>
      </c>
      <c r="F155" s="18">
        <v>2</v>
      </c>
      <c r="G155" s="11" t="s">
        <v>75</v>
      </c>
      <c r="H155" s="9"/>
      <c r="I155" s="9">
        <v>1</v>
      </c>
      <c r="J155" s="9">
        <v>10</v>
      </c>
      <c r="K155" s="9">
        <f t="shared" ref="K155:K165" si="251">J155-I155+1</f>
        <v>10</v>
      </c>
      <c r="L155" s="9">
        <v>30</v>
      </c>
      <c r="M155" s="9"/>
      <c r="N155" s="12">
        <f t="shared" ref="N155:N165" si="252">L155/K155</f>
        <v>3</v>
      </c>
      <c r="O155" s="13">
        <f>M155/6</f>
        <v>0</v>
      </c>
      <c r="P155" s="14"/>
      <c r="Q155" s="15">
        <f t="shared" ref="Q155:Q165" si="253">IF(K155=0,0,L155)</f>
        <v>30</v>
      </c>
      <c r="R155" s="16">
        <f t="shared" ref="R155:R165" si="254">IF(K155=0,0,M155/1.5)</f>
        <v>0</v>
      </c>
      <c r="S155" s="15">
        <f t="shared" ref="S155:S165" si="255">P155+Q155+R155</f>
        <v>30</v>
      </c>
      <c r="T155" s="177"/>
    </row>
    <row r="156" spans="1:22" s="27" customFormat="1">
      <c r="A156" s="98" t="s">
        <v>252</v>
      </c>
      <c r="B156" s="8" t="s">
        <v>178</v>
      </c>
      <c r="C156" s="9">
        <v>1</v>
      </c>
      <c r="D156" s="8" t="s">
        <v>25</v>
      </c>
      <c r="E156" s="7" t="s">
        <v>23</v>
      </c>
      <c r="F156" s="18">
        <v>2</v>
      </c>
      <c r="G156" s="11" t="s">
        <v>83</v>
      </c>
      <c r="H156" s="9"/>
      <c r="I156" s="9">
        <v>1</v>
      </c>
      <c r="J156" s="9">
        <v>10</v>
      </c>
      <c r="K156" s="9">
        <f t="shared" si="251"/>
        <v>10</v>
      </c>
      <c r="L156" s="9">
        <v>30</v>
      </c>
      <c r="M156" s="9"/>
      <c r="N156" s="12">
        <f t="shared" si="252"/>
        <v>3</v>
      </c>
      <c r="O156" s="13">
        <f>M156/6</f>
        <v>0</v>
      </c>
      <c r="P156" s="14"/>
      <c r="Q156" s="15">
        <f t="shared" si="253"/>
        <v>30</v>
      </c>
      <c r="R156" s="16">
        <f t="shared" si="254"/>
        <v>0</v>
      </c>
      <c r="S156" s="15">
        <f t="shared" si="255"/>
        <v>30</v>
      </c>
      <c r="T156" s="177"/>
    </row>
    <row r="157" spans="1:22" s="27" customFormat="1">
      <c r="A157" s="98" t="s">
        <v>252</v>
      </c>
      <c r="B157" s="8" t="s">
        <v>180</v>
      </c>
      <c r="C157" s="9">
        <v>1</v>
      </c>
      <c r="D157" s="8" t="s">
        <v>25</v>
      </c>
      <c r="E157" s="7" t="s">
        <v>23</v>
      </c>
      <c r="F157" s="18">
        <v>3</v>
      </c>
      <c r="G157" s="11" t="s">
        <v>83</v>
      </c>
      <c r="H157" s="9"/>
      <c r="I157" s="9">
        <v>1</v>
      </c>
      <c r="J157" s="9">
        <v>10</v>
      </c>
      <c r="K157" s="9">
        <f>J157-I157+1</f>
        <v>10</v>
      </c>
      <c r="L157" s="9">
        <v>30</v>
      </c>
      <c r="M157" s="9"/>
      <c r="N157" s="12">
        <f>L157/K157</f>
        <v>3</v>
      </c>
      <c r="O157" s="13">
        <f>M157/6</f>
        <v>0</v>
      </c>
      <c r="P157" s="14"/>
      <c r="Q157" s="15">
        <f>IF(K157=0,0,L157)</f>
        <v>30</v>
      </c>
      <c r="R157" s="16">
        <f>IF(K157=0,0,M157/1.5)</f>
        <v>0</v>
      </c>
      <c r="S157" s="15">
        <f>P157+Q157+R157</f>
        <v>30</v>
      </c>
      <c r="T157" s="177"/>
    </row>
    <row r="158" spans="1:22" s="27" customFormat="1">
      <c r="A158" s="98" t="s">
        <v>252</v>
      </c>
      <c r="B158" s="8" t="s">
        <v>160</v>
      </c>
      <c r="C158" s="9">
        <v>1</v>
      </c>
      <c r="D158" s="8" t="s">
        <v>25</v>
      </c>
      <c r="E158" s="7" t="s">
        <v>43</v>
      </c>
      <c r="F158" s="18">
        <v>3</v>
      </c>
      <c r="G158" s="11" t="s">
        <v>139</v>
      </c>
      <c r="H158" s="9"/>
      <c r="I158" s="9">
        <v>1</v>
      </c>
      <c r="J158" s="9">
        <v>10</v>
      </c>
      <c r="K158" s="9">
        <f t="shared" si="251"/>
        <v>10</v>
      </c>
      <c r="L158" s="9">
        <v>30</v>
      </c>
      <c r="M158" s="9"/>
      <c r="N158" s="12">
        <f t="shared" si="252"/>
        <v>3</v>
      </c>
      <c r="O158" s="13">
        <f>M158/5</f>
        <v>0</v>
      </c>
      <c r="P158" s="14"/>
      <c r="Q158" s="15">
        <f t="shared" si="253"/>
        <v>30</v>
      </c>
      <c r="R158" s="16">
        <f t="shared" si="254"/>
        <v>0</v>
      </c>
      <c r="S158" s="15">
        <f t="shared" si="255"/>
        <v>30</v>
      </c>
      <c r="T158" s="177"/>
    </row>
    <row r="159" spans="1:22" s="48" customFormat="1">
      <c r="A159" s="98" t="s">
        <v>144</v>
      </c>
      <c r="B159" s="46" t="s">
        <v>148</v>
      </c>
      <c r="C159" s="47">
        <v>1</v>
      </c>
      <c r="D159" s="46" t="s">
        <v>25</v>
      </c>
      <c r="E159" s="45" t="s">
        <v>124</v>
      </c>
      <c r="F159" s="95">
        <v>3</v>
      </c>
      <c r="G159" s="49" t="s">
        <v>140</v>
      </c>
      <c r="H159" s="47"/>
      <c r="I159" s="47">
        <v>1</v>
      </c>
      <c r="J159" s="9">
        <v>10</v>
      </c>
      <c r="K159" s="47">
        <f t="shared" si="251"/>
        <v>10</v>
      </c>
      <c r="L159" s="9">
        <v>30</v>
      </c>
      <c r="M159" s="47"/>
      <c r="N159" s="50">
        <f t="shared" si="252"/>
        <v>3</v>
      </c>
      <c r="O159" s="51">
        <f>M159/5</f>
        <v>0</v>
      </c>
      <c r="Q159" s="52">
        <f t="shared" si="253"/>
        <v>30</v>
      </c>
      <c r="R159" s="91">
        <f t="shared" si="254"/>
        <v>0</v>
      </c>
      <c r="S159" s="52">
        <f t="shared" si="255"/>
        <v>30</v>
      </c>
      <c r="T159" s="181"/>
    </row>
    <row r="160" spans="1:22" s="27" customFormat="1">
      <c r="A160" s="98" t="s">
        <v>144</v>
      </c>
      <c r="B160" s="8" t="s">
        <v>158</v>
      </c>
      <c r="C160" s="9">
        <v>1</v>
      </c>
      <c r="D160" s="8" t="s">
        <v>25</v>
      </c>
      <c r="E160" s="7" t="s">
        <v>23</v>
      </c>
      <c r="F160" s="18">
        <v>4</v>
      </c>
      <c r="G160" s="11" t="s">
        <v>75</v>
      </c>
      <c r="H160" s="9"/>
      <c r="I160" s="9">
        <v>1</v>
      </c>
      <c r="J160" s="9">
        <v>10</v>
      </c>
      <c r="K160" s="9">
        <f t="shared" si="251"/>
        <v>10</v>
      </c>
      <c r="L160" s="9">
        <v>30</v>
      </c>
      <c r="M160" s="9"/>
      <c r="N160" s="12">
        <f t="shared" si="252"/>
        <v>3</v>
      </c>
      <c r="O160" s="13">
        <f>M160/6</f>
        <v>0</v>
      </c>
      <c r="P160" s="14"/>
      <c r="Q160" s="15">
        <f t="shared" si="253"/>
        <v>30</v>
      </c>
      <c r="R160" s="16">
        <f t="shared" si="254"/>
        <v>0</v>
      </c>
      <c r="S160" s="15">
        <f t="shared" si="255"/>
        <v>30</v>
      </c>
      <c r="T160" s="177"/>
    </row>
    <row r="161" spans="1:22" s="27" customFormat="1">
      <c r="A161" s="98" t="s">
        <v>253</v>
      </c>
      <c r="B161" s="8" t="s">
        <v>157</v>
      </c>
      <c r="C161" s="9">
        <v>1</v>
      </c>
      <c r="D161" s="8" t="s">
        <v>25</v>
      </c>
      <c r="E161" s="7" t="s">
        <v>23</v>
      </c>
      <c r="F161" s="18">
        <v>4</v>
      </c>
      <c r="G161" s="11" t="s">
        <v>83</v>
      </c>
      <c r="H161" s="9"/>
      <c r="I161" s="9">
        <v>1</v>
      </c>
      <c r="J161" s="9">
        <v>10</v>
      </c>
      <c r="K161" s="9">
        <f t="shared" si="251"/>
        <v>10</v>
      </c>
      <c r="L161" s="9">
        <v>30</v>
      </c>
      <c r="M161" s="9"/>
      <c r="N161" s="12">
        <f t="shared" si="252"/>
        <v>3</v>
      </c>
      <c r="O161" s="13">
        <f>M161/6</f>
        <v>0</v>
      </c>
      <c r="P161" s="14"/>
      <c r="Q161" s="15">
        <f t="shared" si="253"/>
        <v>30</v>
      </c>
      <c r="R161" s="16">
        <f t="shared" si="254"/>
        <v>0</v>
      </c>
      <c r="S161" s="15">
        <f t="shared" si="255"/>
        <v>30</v>
      </c>
      <c r="T161" s="177"/>
    </row>
    <row r="162" spans="1:22" s="40" customFormat="1">
      <c r="A162" s="96" t="s">
        <v>252</v>
      </c>
      <c r="B162" s="38" t="s">
        <v>290</v>
      </c>
      <c r="C162" s="39">
        <v>1</v>
      </c>
      <c r="D162" s="38" t="s">
        <v>25</v>
      </c>
      <c r="E162" s="40" t="s">
        <v>295</v>
      </c>
      <c r="F162" s="41">
        <v>4</v>
      </c>
      <c r="G162" s="41" t="s">
        <v>102</v>
      </c>
      <c r="H162" s="39"/>
      <c r="I162" s="39">
        <v>6</v>
      </c>
      <c r="J162" s="39">
        <v>23</v>
      </c>
      <c r="K162" s="39">
        <f t="shared" si="251"/>
        <v>18</v>
      </c>
      <c r="L162" s="39">
        <v>30</v>
      </c>
      <c r="M162" s="39"/>
      <c r="N162" s="42">
        <f t="shared" si="252"/>
        <v>1.6666666666666667</v>
      </c>
      <c r="O162" s="43">
        <f>M162/6</f>
        <v>0</v>
      </c>
      <c r="Q162" s="44">
        <f t="shared" si="253"/>
        <v>30</v>
      </c>
      <c r="R162" s="97">
        <f t="shared" si="254"/>
        <v>0</v>
      </c>
      <c r="S162" s="44">
        <f t="shared" si="255"/>
        <v>30</v>
      </c>
      <c r="T162" s="211"/>
    </row>
    <row r="163" spans="1:22" s="27" customFormat="1">
      <c r="A163" s="98" t="s">
        <v>144</v>
      </c>
      <c r="B163" s="8" t="s">
        <v>146</v>
      </c>
      <c r="C163" s="9">
        <v>1</v>
      </c>
      <c r="D163" s="8" t="s">
        <v>25</v>
      </c>
      <c r="E163" s="7" t="s">
        <v>43</v>
      </c>
      <c r="F163" s="18">
        <v>5</v>
      </c>
      <c r="G163" s="11" t="s">
        <v>75</v>
      </c>
      <c r="H163" s="9"/>
      <c r="I163" s="9">
        <v>1</v>
      </c>
      <c r="J163" s="9">
        <v>10</v>
      </c>
      <c r="K163" s="9">
        <f t="shared" si="251"/>
        <v>10</v>
      </c>
      <c r="L163" s="9">
        <v>30</v>
      </c>
      <c r="M163" s="9"/>
      <c r="N163" s="12">
        <f t="shared" si="252"/>
        <v>3</v>
      </c>
      <c r="O163" s="13">
        <f>M163/5</f>
        <v>0</v>
      </c>
      <c r="P163" s="14"/>
      <c r="Q163" s="15">
        <f t="shared" si="253"/>
        <v>30</v>
      </c>
      <c r="R163" s="16">
        <f t="shared" si="254"/>
        <v>0</v>
      </c>
      <c r="S163" s="15">
        <f t="shared" si="255"/>
        <v>30</v>
      </c>
      <c r="T163" s="177"/>
    </row>
    <row r="164" spans="1:22" s="27" customFormat="1">
      <c r="A164" s="98" t="s">
        <v>252</v>
      </c>
      <c r="B164" s="8" t="s">
        <v>145</v>
      </c>
      <c r="C164" s="9">
        <v>1</v>
      </c>
      <c r="D164" s="8" t="s">
        <v>25</v>
      </c>
      <c r="E164" s="7" t="s">
        <v>43</v>
      </c>
      <c r="F164" s="18">
        <v>5</v>
      </c>
      <c r="G164" s="11" t="s">
        <v>83</v>
      </c>
      <c r="H164" s="9"/>
      <c r="I164" s="9">
        <v>1</v>
      </c>
      <c r="J164" s="9">
        <v>10</v>
      </c>
      <c r="K164" s="9">
        <f t="shared" si="251"/>
        <v>10</v>
      </c>
      <c r="L164" s="9">
        <v>30</v>
      </c>
      <c r="M164" s="9"/>
      <c r="N164" s="12">
        <f t="shared" si="252"/>
        <v>3</v>
      </c>
      <c r="O164" s="13">
        <f>M164/5</f>
        <v>0</v>
      </c>
      <c r="P164" s="14"/>
      <c r="Q164" s="15">
        <f t="shared" si="253"/>
        <v>30</v>
      </c>
      <c r="R164" s="16">
        <f t="shared" si="254"/>
        <v>0</v>
      </c>
      <c r="S164" s="15">
        <f t="shared" si="255"/>
        <v>30</v>
      </c>
      <c r="T164" s="177"/>
    </row>
    <row r="165" spans="1:22" s="27" customFormat="1">
      <c r="A165" s="7" t="s">
        <v>143</v>
      </c>
      <c r="B165" s="8" t="s">
        <v>287</v>
      </c>
      <c r="C165" s="9">
        <v>1</v>
      </c>
      <c r="D165" s="8" t="s">
        <v>25</v>
      </c>
      <c r="E165" s="14" t="s">
        <v>295</v>
      </c>
      <c r="F165" s="11">
        <v>6</v>
      </c>
      <c r="G165" s="11" t="s">
        <v>73</v>
      </c>
      <c r="H165" s="9"/>
      <c r="I165" s="9">
        <v>6</v>
      </c>
      <c r="J165" s="9">
        <v>23</v>
      </c>
      <c r="K165" s="9">
        <f t="shared" si="251"/>
        <v>18</v>
      </c>
      <c r="L165" s="9">
        <v>30</v>
      </c>
      <c r="M165" s="9"/>
      <c r="N165" s="12">
        <f t="shared" si="252"/>
        <v>1.6666666666666667</v>
      </c>
      <c r="O165" s="13">
        <f>M165/6</f>
        <v>0</v>
      </c>
      <c r="P165" s="14"/>
      <c r="Q165" s="15">
        <f t="shared" si="253"/>
        <v>30</v>
      </c>
      <c r="R165" s="16">
        <f t="shared" si="254"/>
        <v>0</v>
      </c>
      <c r="S165" s="15">
        <f t="shared" si="255"/>
        <v>30</v>
      </c>
      <c r="T165" s="177"/>
    </row>
    <row r="166" spans="1:22" s="14" customFormat="1">
      <c r="A166" s="7"/>
      <c r="B166" s="8" t="s">
        <v>319</v>
      </c>
      <c r="C166" s="9">
        <v>1</v>
      </c>
      <c r="D166" s="8" t="s">
        <v>25</v>
      </c>
      <c r="E166" s="7" t="s">
        <v>138</v>
      </c>
      <c r="F166" s="11">
        <v>7</v>
      </c>
      <c r="G166" s="11" t="s">
        <v>75</v>
      </c>
      <c r="H166" s="9"/>
      <c r="I166" s="9">
        <v>6</v>
      </c>
      <c r="J166" s="9">
        <v>23</v>
      </c>
      <c r="K166" s="9">
        <f t="shared" ref="K166" si="256">J166-I166+1</f>
        <v>18</v>
      </c>
      <c r="L166" s="9">
        <v>30</v>
      </c>
      <c r="M166" s="9"/>
      <c r="N166" s="12">
        <f t="shared" ref="N166" si="257">L166/K166</f>
        <v>1.6666666666666667</v>
      </c>
      <c r="O166" s="13">
        <f t="shared" ref="O166" si="258">M166/5</f>
        <v>0</v>
      </c>
      <c r="Q166" s="15">
        <f t="shared" ref="Q166" si="259">IF(K166=0,0,L166)</f>
        <v>30</v>
      </c>
      <c r="R166" s="16">
        <f t="shared" ref="R166" si="260">IF(K166=0,0,M166/1.5)</f>
        <v>0</v>
      </c>
      <c r="S166" s="15">
        <f t="shared" ref="S166" si="261">P166+Q166+R166</f>
        <v>30</v>
      </c>
      <c r="T166" s="177"/>
      <c r="U166" s="185"/>
    </row>
    <row r="167" spans="1:22" s="14" customFormat="1">
      <c r="A167" s="7"/>
      <c r="B167" s="8" t="s">
        <v>320</v>
      </c>
      <c r="C167" s="9">
        <v>1</v>
      </c>
      <c r="D167" s="8" t="s">
        <v>25</v>
      </c>
      <c r="E167" s="7" t="s">
        <v>138</v>
      </c>
      <c r="F167" s="11">
        <v>7</v>
      </c>
      <c r="G167" s="11" t="s">
        <v>83</v>
      </c>
      <c r="H167" s="9"/>
      <c r="I167" s="9">
        <v>6</v>
      </c>
      <c r="J167" s="9">
        <v>23</v>
      </c>
      <c r="K167" s="9">
        <f t="shared" ref="K167" si="262">J167-I167+1</f>
        <v>18</v>
      </c>
      <c r="L167" s="9">
        <v>30</v>
      </c>
      <c r="M167" s="9"/>
      <c r="N167" s="12">
        <f t="shared" ref="N167" si="263">L167/K167</f>
        <v>1.6666666666666667</v>
      </c>
      <c r="O167" s="13">
        <f t="shared" ref="O167" si="264">M167/5</f>
        <v>0</v>
      </c>
      <c r="Q167" s="15">
        <f t="shared" ref="Q167" si="265">IF(K167=0,0,L167)</f>
        <v>30</v>
      </c>
      <c r="R167" s="16">
        <f t="shared" ref="R167" si="266">IF(K167=0,0,M167/1.5)</f>
        <v>0</v>
      </c>
      <c r="S167" s="15">
        <f t="shared" ref="S167" si="267">P167+Q167+R167</f>
        <v>30</v>
      </c>
      <c r="T167" s="177">
        <f>SUM(S155:S167)</f>
        <v>390</v>
      </c>
      <c r="U167" s="185"/>
    </row>
    <row r="168" spans="1:22" s="27" customFormat="1" ht="25.5">
      <c r="A168" s="3" t="s">
        <v>15</v>
      </c>
      <c r="B168" s="3" t="s">
        <v>16</v>
      </c>
      <c r="C168" s="4" t="s">
        <v>149</v>
      </c>
      <c r="D168" s="3" t="s">
        <v>17</v>
      </c>
      <c r="E168" s="3" t="s">
        <v>18</v>
      </c>
      <c r="F168" s="3" t="s">
        <v>19</v>
      </c>
      <c r="G168" s="3" t="s">
        <v>20</v>
      </c>
      <c r="H168" s="4" t="s">
        <v>1</v>
      </c>
      <c r="I168" s="3" t="s">
        <v>21</v>
      </c>
      <c r="J168" s="3" t="s">
        <v>22</v>
      </c>
      <c r="K168" s="4" t="s">
        <v>2</v>
      </c>
      <c r="L168" s="3" t="s">
        <v>33</v>
      </c>
      <c r="M168" s="3" t="s">
        <v>34</v>
      </c>
      <c r="N168" s="5" t="s">
        <v>3</v>
      </c>
      <c r="O168" s="5" t="s">
        <v>4</v>
      </c>
      <c r="P168" s="4" t="s">
        <v>32</v>
      </c>
      <c r="Q168" s="3" t="s">
        <v>5</v>
      </c>
      <c r="R168" s="3" t="s">
        <v>6</v>
      </c>
      <c r="S168" s="6" t="s">
        <v>7</v>
      </c>
      <c r="T168" s="179"/>
      <c r="U168" s="84" t="s">
        <v>105</v>
      </c>
      <c r="V168" s="84" t="s">
        <v>106</v>
      </c>
    </row>
    <row r="169" spans="1:22" s="27" customFormat="1">
      <c r="A169" s="7"/>
      <c r="B169" s="8" t="s">
        <v>184</v>
      </c>
      <c r="C169" s="9">
        <v>1</v>
      </c>
      <c r="D169" s="8" t="s">
        <v>46</v>
      </c>
      <c r="E169" s="14" t="s">
        <v>23</v>
      </c>
      <c r="F169" s="11">
        <v>2</v>
      </c>
      <c r="G169" s="11" t="s">
        <v>139</v>
      </c>
      <c r="H169" s="9"/>
      <c r="I169" s="9">
        <v>1</v>
      </c>
      <c r="J169" s="9">
        <v>10</v>
      </c>
      <c r="K169" s="9">
        <f t="shared" ref="K169:K178" si="268">J169-I169+1</f>
        <v>10</v>
      </c>
      <c r="L169" s="9">
        <v>30</v>
      </c>
      <c r="M169" s="9"/>
      <c r="N169" s="12">
        <f t="shared" ref="N169:N178" si="269">L169/K169</f>
        <v>3</v>
      </c>
      <c r="O169" s="13">
        <f>M169/6</f>
        <v>0</v>
      </c>
      <c r="P169" s="14"/>
      <c r="Q169" s="15">
        <f t="shared" ref="Q169:Q178" si="270">IF(K169=0,0,L169)</f>
        <v>30</v>
      </c>
      <c r="R169" s="16">
        <f t="shared" ref="R169:R178" si="271">IF(K169=0,0,M169/1.5)</f>
        <v>0</v>
      </c>
      <c r="S169" s="15">
        <f t="shared" ref="S169:S178" si="272">P169+Q169+R169</f>
        <v>30</v>
      </c>
      <c r="T169" s="177"/>
    </row>
    <row r="170" spans="1:22" s="27" customFormat="1">
      <c r="A170" s="7"/>
      <c r="B170" s="8" t="s">
        <v>183</v>
      </c>
      <c r="C170" s="9">
        <v>1</v>
      </c>
      <c r="D170" s="8" t="s">
        <v>46</v>
      </c>
      <c r="E170" s="14" t="s">
        <v>23</v>
      </c>
      <c r="F170" s="11">
        <v>2</v>
      </c>
      <c r="G170" s="11" t="s">
        <v>140</v>
      </c>
      <c r="H170" s="9"/>
      <c r="I170" s="9">
        <v>1</v>
      </c>
      <c r="J170" s="9">
        <v>10</v>
      </c>
      <c r="K170" s="9">
        <f t="shared" si="268"/>
        <v>10</v>
      </c>
      <c r="L170" s="9">
        <v>30</v>
      </c>
      <c r="M170" s="9"/>
      <c r="N170" s="12">
        <f t="shared" si="269"/>
        <v>3</v>
      </c>
      <c r="O170" s="13">
        <f>M170/6</f>
        <v>0</v>
      </c>
      <c r="P170" s="14"/>
      <c r="Q170" s="15">
        <f t="shared" si="270"/>
        <v>30</v>
      </c>
      <c r="R170" s="16">
        <f t="shared" si="271"/>
        <v>0</v>
      </c>
      <c r="S170" s="15">
        <f t="shared" si="272"/>
        <v>30</v>
      </c>
      <c r="T170" s="177"/>
    </row>
    <row r="171" spans="1:22" s="27" customFormat="1">
      <c r="A171" s="7" t="s">
        <v>251</v>
      </c>
      <c r="B171" s="8" t="s">
        <v>155</v>
      </c>
      <c r="C171" s="9">
        <v>1</v>
      </c>
      <c r="D171" s="8" t="s">
        <v>46</v>
      </c>
      <c r="E171" s="14" t="s">
        <v>136</v>
      </c>
      <c r="F171" s="11">
        <v>4</v>
      </c>
      <c r="G171" s="11" t="s">
        <v>75</v>
      </c>
      <c r="H171" s="9"/>
      <c r="I171" s="9">
        <v>1</v>
      </c>
      <c r="J171" s="9">
        <v>10</v>
      </c>
      <c r="K171" s="9">
        <f t="shared" si="268"/>
        <v>10</v>
      </c>
      <c r="L171" s="9">
        <v>30</v>
      </c>
      <c r="M171" s="9"/>
      <c r="N171" s="12">
        <f t="shared" si="269"/>
        <v>3</v>
      </c>
      <c r="O171" s="13">
        <f>M171/5</f>
        <v>0</v>
      </c>
      <c r="P171" s="14"/>
      <c r="Q171" s="15">
        <f t="shared" si="270"/>
        <v>30</v>
      </c>
      <c r="R171" s="16">
        <f t="shared" si="271"/>
        <v>0</v>
      </c>
      <c r="S171" s="15">
        <f t="shared" si="272"/>
        <v>30</v>
      </c>
      <c r="T171" s="177"/>
    </row>
    <row r="172" spans="1:22" s="27" customFormat="1">
      <c r="A172" s="7"/>
      <c r="B172" s="8" t="s">
        <v>175</v>
      </c>
      <c r="C172" s="9">
        <v>1</v>
      </c>
      <c r="D172" s="8" t="s">
        <v>46</v>
      </c>
      <c r="E172" s="14" t="s">
        <v>23</v>
      </c>
      <c r="F172" s="11">
        <v>4</v>
      </c>
      <c r="G172" s="11" t="s">
        <v>83</v>
      </c>
      <c r="H172" s="9"/>
      <c r="I172" s="9">
        <v>1</v>
      </c>
      <c r="J172" s="9">
        <v>10</v>
      </c>
      <c r="K172" s="9">
        <f t="shared" si="268"/>
        <v>10</v>
      </c>
      <c r="L172" s="9">
        <v>30</v>
      </c>
      <c r="M172" s="9"/>
      <c r="N172" s="12">
        <f t="shared" si="269"/>
        <v>3</v>
      </c>
      <c r="O172" s="13">
        <f t="shared" ref="O172:O181" si="273">M172/6</f>
        <v>0</v>
      </c>
      <c r="P172" s="14"/>
      <c r="Q172" s="15">
        <f t="shared" si="270"/>
        <v>30</v>
      </c>
      <c r="R172" s="16">
        <f t="shared" si="271"/>
        <v>0</v>
      </c>
      <c r="S172" s="15">
        <f t="shared" si="272"/>
        <v>30</v>
      </c>
      <c r="T172" s="177"/>
    </row>
    <row r="173" spans="1:22" s="27" customFormat="1">
      <c r="A173" s="7"/>
      <c r="B173" s="8" t="s">
        <v>174</v>
      </c>
      <c r="C173" s="9">
        <v>1</v>
      </c>
      <c r="D173" s="8" t="s">
        <v>46</v>
      </c>
      <c r="E173" s="14" t="s">
        <v>23</v>
      </c>
      <c r="F173" s="11">
        <v>4</v>
      </c>
      <c r="G173" s="11" t="s">
        <v>139</v>
      </c>
      <c r="H173" s="9"/>
      <c r="I173" s="9">
        <v>1</v>
      </c>
      <c r="J173" s="9">
        <v>10</v>
      </c>
      <c r="K173" s="9">
        <f t="shared" si="268"/>
        <v>10</v>
      </c>
      <c r="L173" s="9">
        <v>30</v>
      </c>
      <c r="M173" s="9"/>
      <c r="N173" s="12">
        <f t="shared" si="269"/>
        <v>3</v>
      </c>
      <c r="O173" s="13">
        <f t="shared" si="273"/>
        <v>0</v>
      </c>
      <c r="P173" s="14"/>
      <c r="Q173" s="15">
        <f t="shared" si="270"/>
        <v>30</v>
      </c>
      <c r="R173" s="16">
        <f t="shared" si="271"/>
        <v>0</v>
      </c>
      <c r="S173" s="15">
        <f t="shared" si="272"/>
        <v>30</v>
      </c>
      <c r="T173" s="177"/>
    </row>
    <row r="174" spans="1:22" s="27" customFormat="1">
      <c r="A174" s="7" t="s">
        <v>251</v>
      </c>
      <c r="B174" s="8" t="s">
        <v>282</v>
      </c>
      <c r="C174" s="9">
        <v>1</v>
      </c>
      <c r="D174" s="8" t="s">
        <v>46</v>
      </c>
      <c r="E174" s="14" t="s">
        <v>295</v>
      </c>
      <c r="F174" s="11">
        <v>4</v>
      </c>
      <c r="G174" s="11" t="s">
        <v>296</v>
      </c>
      <c r="H174" s="9"/>
      <c r="I174" s="9">
        <v>1</v>
      </c>
      <c r="J174" s="9">
        <v>15</v>
      </c>
      <c r="K174" s="9">
        <f t="shared" ref="K174" si="274">J174-I174+1</f>
        <v>15</v>
      </c>
      <c r="L174" s="9">
        <v>30</v>
      </c>
      <c r="M174" s="9"/>
      <c r="N174" s="12">
        <f t="shared" ref="N174" si="275">L174/K174</f>
        <v>2</v>
      </c>
      <c r="O174" s="13">
        <f t="shared" si="273"/>
        <v>0</v>
      </c>
      <c r="P174" s="14"/>
      <c r="Q174" s="15">
        <f t="shared" ref="Q174" si="276">IF(K174=0,0,L174)</f>
        <v>30</v>
      </c>
      <c r="R174" s="16">
        <f t="shared" ref="R174" si="277">IF(K174=0,0,M174/1.5)</f>
        <v>0</v>
      </c>
      <c r="S174" s="15">
        <f t="shared" ref="S174" si="278">P174+Q174+R174</f>
        <v>30</v>
      </c>
      <c r="T174" s="177"/>
    </row>
    <row r="175" spans="1:22" s="27" customFormat="1">
      <c r="A175" s="7"/>
      <c r="B175" s="8" t="s">
        <v>181</v>
      </c>
      <c r="C175" s="9">
        <v>1</v>
      </c>
      <c r="D175" s="8" t="s">
        <v>46</v>
      </c>
      <c r="E175" s="14" t="s">
        <v>23</v>
      </c>
      <c r="F175" s="11">
        <v>6</v>
      </c>
      <c r="G175" s="11" t="s">
        <v>75</v>
      </c>
      <c r="H175" s="9"/>
      <c r="I175" s="9">
        <v>1</v>
      </c>
      <c r="J175" s="9">
        <v>10</v>
      </c>
      <c r="K175" s="9">
        <f t="shared" si="268"/>
        <v>10</v>
      </c>
      <c r="L175" s="9">
        <v>30</v>
      </c>
      <c r="M175" s="9"/>
      <c r="N175" s="12">
        <f t="shared" si="269"/>
        <v>3</v>
      </c>
      <c r="O175" s="13">
        <f t="shared" si="273"/>
        <v>0</v>
      </c>
      <c r="P175" s="14"/>
      <c r="Q175" s="15">
        <f t="shared" si="270"/>
        <v>30</v>
      </c>
      <c r="R175" s="16">
        <f t="shared" si="271"/>
        <v>0</v>
      </c>
      <c r="S175" s="15">
        <f t="shared" si="272"/>
        <v>30</v>
      </c>
      <c r="T175" s="177"/>
    </row>
    <row r="176" spans="1:22" s="27" customFormat="1">
      <c r="A176" s="7"/>
      <c r="B176" s="8" t="s">
        <v>182</v>
      </c>
      <c r="C176" s="9">
        <v>1</v>
      </c>
      <c r="D176" s="8" t="s">
        <v>46</v>
      </c>
      <c r="E176" s="14" t="s">
        <v>23</v>
      </c>
      <c r="F176" s="11">
        <v>6</v>
      </c>
      <c r="G176" s="11" t="s">
        <v>83</v>
      </c>
      <c r="H176" s="9"/>
      <c r="I176" s="9">
        <v>1</v>
      </c>
      <c r="J176" s="9">
        <v>10</v>
      </c>
      <c r="K176" s="9">
        <f t="shared" si="268"/>
        <v>10</v>
      </c>
      <c r="L176" s="9">
        <v>30</v>
      </c>
      <c r="M176" s="9"/>
      <c r="N176" s="12">
        <f t="shared" si="269"/>
        <v>3</v>
      </c>
      <c r="O176" s="13">
        <f t="shared" si="273"/>
        <v>0</v>
      </c>
      <c r="P176" s="14"/>
      <c r="Q176" s="15">
        <f t="shared" si="270"/>
        <v>30</v>
      </c>
      <c r="R176" s="16">
        <f t="shared" si="271"/>
        <v>0</v>
      </c>
      <c r="S176" s="15">
        <f t="shared" si="272"/>
        <v>30</v>
      </c>
      <c r="T176" s="177"/>
    </row>
    <row r="177" spans="1:22" s="14" customFormat="1">
      <c r="A177" s="7" t="s">
        <v>368</v>
      </c>
      <c r="B177" s="8" t="s">
        <v>359</v>
      </c>
      <c r="C177" s="9">
        <v>1</v>
      </c>
      <c r="D177" s="8" t="s">
        <v>46</v>
      </c>
      <c r="E177" s="14" t="s">
        <v>360</v>
      </c>
      <c r="F177" s="11">
        <v>6</v>
      </c>
      <c r="G177" s="11" t="s">
        <v>139</v>
      </c>
      <c r="H177" s="9"/>
      <c r="I177" s="9">
        <v>5</v>
      </c>
      <c r="J177" s="9">
        <v>23</v>
      </c>
      <c r="K177" s="9">
        <f t="shared" ref="K177" si="279">J177-I177+1</f>
        <v>19</v>
      </c>
      <c r="L177" s="9">
        <v>45</v>
      </c>
      <c r="M177" s="9"/>
      <c r="N177" s="12">
        <f t="shared" ref="N177" si="280">L177/K177</f>
        <v>2.3684210526315788</v>
      </c>
      <c r="O177" s="13">
        <f>M177/5</f>
        <v>0</v>
      </c>
      <c r="Q177" s="15">
        <f t="shared" ref="Q177" si="281">IF(K177=0,0,L177)</f>
        <v>45</v>
      </c>
      <c r="R177" s="16">
        <f t="shared" ref="R177" si="282">IF(K177=0,0,M177/1.5)</f>
        <v>0</v>
      </c>
      <c r="S177" s="15">
        <f t="shared" ref="S177" si="283">P177+Q177+R177</f>
        <v>45</v>
      </c>
      <c r="T177" s="177"/>
    </row>
    <row r="178" spans="1:22" s="27" customFormat="1">
      <c r="A178" s="7" t="s">
        <v>256</v>
      </c>
      <c r="B178" s="8" t="s">
        <v>284</v>
      </c>
      <c r="C178" s="9">
        <v>1</v>
      </c>
      <c r="D178" s="8" t="s">
        <v>46</v>
      </c>
      <c r="E178" s="14" t="s">
        <v>295</v>
      </c>
      <c r="F178" s="11">
        <v>5</v>
      </c>
      <c r="G178" s="11" t="s">
        <v>73</v>
      </c>
      <c r="H178" s="9"/>
      <c r="I178" s="9">
        <v>6</v>
      </c>
      <c r="J178" s="9">
        <v>23</v>
      </c>
      <c r="K178" s="9">
        <f t="shared" si="268"/>
        <v>18</v>
      </c>
      <c r="L178" s="9">
        <v>30</v>
      </c>
      <c r="M178" s="9"/>
      <c r="N178" s="12">
        <f t="shared" si="269"/>
        <v>1.6666666666666667</v>
      </c>
      <c r="O178" s="13">
        <f t="shared" si="273"/>
        <v>0</v>
      </c>
      <c r="P178" s="14"/>
      <c r="Q178" s="15">
        <f t="shared" si="270"/>
        <v>30</v>
      </c>
      <c r="R178" s="16">
        <f t="shared" si="271"/>
        <v>0</v>
      </c>
      <c r="S178" s="15">
        <f t="shared" si="272"/>
        <v>30</v>
      </c>
      <c r="T178" s="177"/>
    </row>
    <row r="179" spans="1:22" s="27" customFormat="1">
      <c r="A179" s="7" t="s">
        <v>315</v>
      </c>
      <c r="B179" s="8" t="s">
        <v>289</v>
      </c>
      <c r="C179" s="9">
        <v>1</v>
      </c>
      <c r="D179" s="8" t="s">
        <v>46</v>
      </c>
      <c r="E179" s="14" t="s">
        <v>295</v>
      </c>
      <c r="F179" s="11">
        <v>5</v>
      </c>
      <c r="G179" s="11" t="s">
        <v>72</v>
      </c>
      <c r="H179" s="9"/>
      <c r="I179" s="9">
        <v>6</v>
      </c>
      <c r="J179" s="9">
        <v>23</v>
      </c>
      <c r="K179" s="9">
        <f t="shared" ref="K179" si="284">J179-I179+1</f>
        <v>18</v>
      </c>
      <c r="L179" s="9">
        <v>30</v>
      </c>
      <c r="M179" s="9"/>
      <c r="N179" s="12">
        <f t="shared" ref="N179" si="285">L179/K179</f>
        <v>1.6666666666666667</v>
      </c>
      <c r="O179" s="13">
        <f t="shared" si="273"/>
        <v>0</v>
      </c>
      <c r="P179" s="14"/>
      <c r="Q179" s="15">
        <f t="shared" ref="Q179" si="286">IF(K179=0,0,L179)</f>
        <v>30</v>
      </c>
      <c r="R179" s="16">
        <f t="shared" ref="R179" si="287">IF(K179=0,0,M179/1.5)</f>
        <v>0</v>
      </c>
      <c r="S179" s="15">
        <f t="shared" ref="S179" si="288">P179+Q179+R179</f>
        <v>30</v>
      </c>
      <c r="T179" s="177"/>
    </row>
    <row r="180" spans="1:22" s="27" customFormat="1">
      <c r="A180" s="7" t="s">
        <v>313</v>
      </c>
      <c r="B180" s="8" t="s">
        <v>286</v>
      </c>
      <c r="C180" s="9">
        <v>1</v>
      </c>
      <c r="D180" s="8" t="s">
        <v>46</v>
      </c>
      <c r="E180" s="14" t="s">
        <v>295</v>
      </c>
      <c r="F180" s="11">
        <v>5</v>
      </c>
      <c r="G180" s="11" t="s">
        <v>74</v>
      </c>
      <c r="H180" s="9"/>
      <c r="I180" s="9">
        <v>6</v>
      </c>
      <c r="J180" s="9">
        <v>23</v>
      </c>
      <c r="K180" s="9">
        <f t="shared" ref="K180" si="289">J180-I180+1</f>
        <v>18</v>
      </c>
      <c r="L180" s="9">
        <v>30</v>
      </c>
      <c r="M180" s="9"/>
      <c r="N180" s="12">
        <f t="shared" ref="N180" si="290">L180/K180</f>
        <v>1.6666666666666667</v>
      </c>
      <c r="O180" s="13">
        <f t="shared" si="273"/>
        <v>0</v>
      </c>
      <c r="P180" s="14"/>
      <c r="Q180" s="15">
        <f t="shared" ref="Q180" si="291">IF(K180=0,0,L180)</f>
        <v>30</v>
      </c>
      <c r="R180" s="16">
        <f t="shared" ref="R180" si="292">IF(K180=0,0,M180/1.5)</f>
        <v>0</v>
      </c>
      <c r="S180" s="15">
        <f t="shared" ref="S180" si="293">P180+Q180+R180</f>
        <v>30</v>
      </c>
      <c r="T180" s="177"/>
    </row>
    <row r="181" spans="1:22" s="27" customFormat="1">
      <c r="A181" s="7" t="s">
        <v>252</v>
      </c>
      <c r="B181" s="8" t="s">
        <v>292</v>
      </c>
      <c r="C181" s="9">
        <v>1</v>
      </c>
      <c r="D181" s="8" t="s">
        <v>46</v>
      </c>
      <c r="E181" s="14" t="s">
        <v>295</v>
      </c>
      <c r="F181" s="11">
        <v>7</v>
      </c>
      <c r="G181" s="11" t="s">
        <v>296</v>
      </c>
      <c r="H181" s="9"/>
      <c r="I181" s="9">
        <v>6</v>
      </c>
      <c r="J181" s="9">
        <v>23</v>
      </c>
      <c r="K181" s="9">
        <f>J181-I181+1</f>
        <v>18</v>
      </c>
      <c r="L181" s="9">
        <v>30</v>
      </c>
      <c r="M181" s="9"/>
      <c r="N181" s="12">
        <f>L181/K181</f>
        <v>1.6666666666666667</v>
      </c>
      <c r="O181" s="13">
        <f t="shared" si="273"/>
        <v>0</v>
      </c>
      <c r="P181" s="14"/>
      <c r="Q181" s="15">
        <f t="shared" ref="Q181" si="294">IF(K181=0,0,L181)</f>
        <v>30</v>
      </c>
      <c r="R181" s="16">
        <f>IF(K181=0,0,M181/1.5)</f>
        <v>0</v>
      </c>
      <c r="S181" s="15">
        <f>P181+Q181+R181</f>
        <v>30</v>
      </c>
      <c r="T181" s="177"/>
    </row>
    <row r="182" spans="1:22" s="27" customFormat="1">
      <c r="A182" s="98" t="s">
        <v>251</v>
      </c>
      <c r="B182" s="8" t="s">
        <v>146</v>
      </c>
      <c r="C182" s="9">
        <v>1</v>
      </c>
      <c r="D182" s="8" t="s">
        <v>46</v>
      </c>
      <c r="E182" s="14" t="s">
        <v>110</v>
      </c>
      <c r="F182" s="24">
        <v>7</v>
      </c>
      <c r="G182" s="11" t="s">
        <v>75</v>
      </c>
      <c r="H182" s="9"/>
      <c r="I182" s="9">
        <v>1</v>
      </c>
      <c r="J182" s="9">
        <v>10</v>
      </c>
      <c r="K182" s="9">
        <f>J182-I182+1</f>
        <v>10</v>
      </c>
      <c r="L182" s="9">
        <v>30</v>
      </c>
      <c r="M182" s="9"/>
      <c r="N182" s="12"/>
      <c r="O182" s="13">
        <f>M182/6</f>
        <v>0</v>
      </c>
      <c r="P182" s="14"/>
      <c r="Q182" s="15">
        <f>IF(K182=0,0,L182)</f>
        <v>30</v>
      </c>
      <c r="R182" s="16">
        <f>IF(K182=0,0,M182/1.5)</f>
        <v>0</v>
      </c>
      <c r="S182" s="15">
        <f>P182+Q182+R182</f>
        <v>30</v>
      </c>
      <c r="T182" s="177"/>
      <c r="V182" s="85"/>
    </row>
    <row r="183" spans="1:22" s="14" customFormat="1">
      <c r="A183" s="7"/>
      <c r="B183" s="8" t="s">
        <v>344</v>
      </c>
      <c r="C183" s="9">
        <v>1</v>
      </c>
      <c r="D183" s="8" t="s">
        <v>46</v>
      </c>
      <c r="E183" s="14" t="s">
        <v>354</v>
      </c>
      <c r="F183" s="11">
        <v>7</v>
      </c>
      <c r="G183" s="11" t="s">
        <v>80</v>
      </c>
      <c r="H183" s="9"/>
      <c r="I183" s="9">
        <v>5</v>
      </c>
      <c r="J183" s="9">
        <v>23</v>
      </c>
      <c r="K183" s="9">
        <f t="shared" ref="K183" si="295">J183-I183+1</f>
        <v>19</v>
      </c>
      <c r="L183" s="9">
        <v>30</v>
      </c>
      <c r="M183" s="9"/>
      <c r="N183" s="12">
        <f t="shared" ref="N183" si="296">L183/K183</f>
        <v>1.5789473684210527</v>
      </c>
      <c r="O183" s="13">
        <f>M183/6</f>
        <v>0</v>
      </c>
      <c r="Q183" s="15">
        <f t="shared" ref="Q183" si="297">IF(K183=0,0,L183)</f>
        <v>30</v>
      </c>
      <c r="R183" s="16">
        <f t="shared" ref="R183" si="298">IF(K183=0,0,M183/1.5)</f>
        <v>0</v>
      </c>
      <c r="S183" s="15">
        <f t="shared" ref="S183" si="299">P183+Q183+R183</f>
        <v>30</v>
      </c>
      <c r="T183" s="177">
        <f>SUM(S169:S183)</f>
        <v>465</v>
      </c>
    </row>
    <row r="184" spans="1:22" s="27" customFormat="1" ht="25.5">
      <c r="A184" s="3" t="s">
        <v>15</v>
      </c>
      <c r="B184" s="3" t="s">
        <v>16</v>
      </c>
      <c r="C184" s="4" t="s">
        <v>149</v>
      </c>
      <c r="D184" s="3" t="s">
        <v>17</v>
      </c>
      <c r="E184" s="3" t="s">
        <v>18</v>
      </c>
      <c r="F184" s="3" t="s">
        <v>19</v>
      </c>
      <c r="G184" s="3" t="s">
        <v>20</v>
      </c>
      <c r="H184" s="4" t="s">
        <v>1</v>
      </c>
      <c r="I184" s="3" t="s">
        <v>21</v>
      </c>
      <c r="J184" s="3" t="s">
        <v>22</v>
      </c>
      <c r="K184" s="4" t="s">
        <v>2</v>
      </c>
      <c r="L184" s="3" t="s">
        <v>33</v>
      </c>
      <c r="M184" s="3" t="s">
        <v>34</v>
      </c>
      <c r="N184" s="5" t="s">
        <v>3</v>
      </c>
      <c r="O184" s="5" t="s">
        <v>4</v>
      </c>
      <c r="P184" s="4" t="s">
        <v>32</v>
      </c>
      <c r="Q184" s="3" t="s">
        <v>5</v>
      </c>
      <c r="R184" s="3" t="s">
        <v>6</v>
      </c>
      <c r="S184" s="6" t="s">
        <v>7</v>
      </c>
      <c r="T184" s="179"/>
      <c r="U184" s="84" t="s">
        <v>105</v>
      </c>
      <c r="V184" s="84" t="s">
        <v>106</v>
      </c>
    </row>
    <row r="185" spans="1:22" s="27" customFormat="1">
      <c r="A185" s="7" t="s">
        <v>251</v>
      </c>
      <c r="B185" s="8" t="s">
        <v>282</v>
      </c>
      <c r="C185" s="9">
        <v>1</v>
      </c>
      <c r="D185" s="8" t="s">
        <v>137</v>
      </c>
      <c r="E185" s="7" t="s">
        <v>138</v>
      </c>
      <c r="F185" s="11">
        <v>4</v>
      </c>
      <c r="G185" s="11" t="s">
        <v>294</v>
      </c>
      <c r="H185" s="9"/>
      <c r="I185" s="9">
        <v>6</v>
      </c>
      <c r="J185" s="9">
        <v>23</v>
      </c>
      <c r="K185" s="9">
        <f>J185-I185+1</f>
        <v>18</v>
      </c>
      <c r="L185" s="9">
        <v>60</v>
      </c>
      <c r="M185" s="9"/>
      <c r="N185" s="12">
        <f>L185/K185</f>
        <v>3.3333333333333335</v>
      </c>
      <c r="O185" s="13">
        <f>M185/5</f>
        <v>0</v>
      </c>
      <c r="P185" s="14"/>
      <c r="Q185" s="15">
        <f>IF(K185=0,0,L185)</f>
        <v>60</v>
      </c>
      <c r="R185" s="16">
        <f>IF(K185=0,0,M185/1.5)</f>
        <v>0</v>
      </c>
      <c r="S185" s="15">
        <f>P185+Q185+R185</f>
        <v>60</v>
      </c>
      <c r="T185" s="177"/>
      <c r="U185" s="31"/>
    </row>
    <row r="186" spans="1:22" s="27" customFormat="1">
      <c r="A186" s="7" t="s">
        <v>256</v>
      </c>
      <c r="B186" s="8" t="s">
        <v>283</v>
      </c>
      <c r="C186" s="9">
        <v>1</v>
      </c>
      <c r="D186" s="8" t="s">
        <v>137</v>
      </c>
      <c r="E186" s="7" t="s">
        <v>138</v>
      </c>
      <c r="F186" s="11">
        <v>4</v>
      </c>
      <c r="G186" s="11" t="s">
        <v>125</v>
      </c>
      <c r="H186" s="9"/>
      <c r="I186" s="9">
        <v>6</v>
      </c>
      <c r="J186" s="9">
        <v>23</v>
      </c>
      <c r="K186" s="9">
        <f>J186-I186+1</f>
        <v>18</v>
      </c>
      <c r="L186" s="9">
        <v>60</v>
      </c>
      <c r="M186" s="9"/>
      <c r="N186" s="12">
        <f>L186/K186</f>
        <v>3.3333333333333335</v>
      </c>
      <c r="O186" s="13">
        <f>M186/5</f>
        <v>0</v>
      </c>
      <c r="P186" s="14"/>
      <c r="Q186" s="15">
        <f>IF(K186=0,0,L186)</f>
        <v>60</v>
      </c>
      <c r="R186" s="16">
        <f>IF(K186=0,0,M186/1.5)</f>
        <v>0</v>
      </c>
      <c r="S186" s="15">
        <f>P186+Q186+R186</f>
        <v>60</v>
      </c>
      <c r="T186" s="177"/>
      <c r="U186" s="31"/>
    </row>
    <row r="187" spans="1:22" s="27" customFormat="1">
      <c r="A187" s="7" t="s">
        <v>256</v>
      </c>
      <c r="B187" s="8" t="s">
        <v>284</v>
      </c>
      <c r="C187" s="9">
        <v>1</v>
      </c>
      <c r="D187" s="8" t="s">
        <v>137</v>
      </c>
      <c r="E187" s="7" t="s">
        <v>138</v>
      </c>
      <c r="F187" s="11">
        <v>5</v>
      </c>
      <c r="G187" s="11" t="s">
        <v>125</v>
      </c>
      <c r="H187" s="9"/>
      <c r="I187" s="9">
        <v>6</v>
      </c>
      <c r="J187" s="9">
        <v>23</v>
      </c>
      <c r="K187" s="9">
        <f t="shared" ref="K187:K190" si="300">J187-I187+1</f>
        <v>18</v>
      </c>
      <c r="L187" s="9">
        <v>60</v>
      </c>
      <c r="M187" s="9"/>
      <c r="N187" s="12">
        <f t="shared" ref="N187:N190" si="301">L187/K187</f>
        <v>3.3333333333333335</v>
      </c>
      <c r="O187" s="13">
        <f t="shared" ref="O187:O190" si="302">M187/5</f>
        <v>0</v>
      </c>
      <c r="P187" s="14"/>
      <c r="Q187" s="15">
        <f t="shared" ref="Q187:Q190" si="303">IF(K187=0,0,L187)</f>
        <v>60</v>
      </c>
      <c r="R187" s="16">
        <f t="shared" ref="R187:R190" si="304">IF(K187=0,0,M187/1.5)</f>
        <v>0</v>
      </c>
      <c r="S187" s="15">
        <f t="shared" ref="S187:S190" si="305">P187+Q187+R187</f>
        <v>60</v>
      </c>
      <c r="T187" s="177"/>
      <c r="U187" s="31"/>
    </row>
    <row r="188" spans="1:22" s="27" customFormat="1">
      <c r="A188" s="7" t="s">
        <v>252</v>
      </c>
      <c r="B188" s="8" t="s">
        <v>285</v>
      </c>
      <c r="C188" s="9">
        <v>1</v>
      </c>
      <c r="D188" s="8" t="s">
        <v>137</v>
      </c>
      <c r="E188" s="7" t="s">
        <v>138</v>
      </c>
      <c r="F188" s="11">
        <v>5</v>
      </c>
      <c r="G188" s="11" t="s">
        <v>294</v>
      </c>
      <c r="H188" s="9"/>
      <c r="I188" s="9">
        <v>6</v>
      </c>
      <c r="J188" s="9">
        <v>23</v>
      </c>
      <c r="K188" s="9">
        <f t="shared" si="300"/>
        <v>18</v>
      </c>
      <c r="L188" s="9">
        <v>60</v>
      </c>
      <c r="M188" s="9"/>
      <c r="N188" s="12">
        <f t="shared" si="301"/>
        <v>3.3333333333333335</v>
      </c>
      <c r="O188" s="13">
        <f t="shared" si="302"/>
        <v>0</v>
      </c>
      <c r="P188" s="14"/>
      <c r="Q188" s="15">
        <f t="shared" si="303"/>
        <v>60</v>
      </c>
      <c r="R188" s="16">
        <f t="shared" si="304"/>
        <v>0</v>
      </c>
      <c r="S188" s="15">
        <f t="shared" si="305"/>
        <v>60</v>
      </c>
      <c r="T188" s="177"/>
      <c r="U188" s="31"/>
    </row>
    <row r="189" spans="1:22" s="27" customFormat="1">
      <c r="A189" s="7" t="s">
        <v>143</v>
      </c>
      <c r="B189" s="8" t="s">
        <v>287</v>
      </c>
      <c r="C189" s="9">
        <v>1</v>
      </c>
      <c r="D189" s="8" t="s">
        <v>137</v>
      </c>
      <c r="E189" s="7" t="s">
        <v>138</v>
      </c>
      <c r="F189" s="11">
        <v>6</v>
      </c>
      <c r="G189" s="11" t="s">
        <v>125</v>
      </c>
      <c r="H189" s="9"/>
      <c r="I189" s="9">
        <v>6</v>
      </c>
      <c r="J189" s="9">
        <v>23</v>
      </c>
      <c r="K189" s="9">
        <f t="shared" si="300"/>
        <v>18</v>
      </c>
      <c r="L189" s="9">
        <v>60</v>
      </c>
      <c r="M189" s="9"/>
      <c r="N189" s="12">
        <f t="shared" si="301"/>
        <v>3.3333333333333335</v>
      </c>
      <c r="O189" s="13">
        <f t="shared" si="302"/>
        <v>0</v>
      </c>
      <c r="P189" s="14"/>
      <c r="Q189" s="15">
        <f t="shared" si="303"/>
        <v>60</v>
      </c>
      <c r="R189" s="16">
        <f t="shared" si="304"/>
        <v>0</v>
      </c>
      <c r="S189" s="15">
        <f t="shared" si="305"/>
        <v>60</v>
      </c>
      <c r="T189" s="177"/>
      <c r="U189" s="31"/>
    </row>
    <row r="190" spans="1:22" s="40" customFormat="1">
      <c r="A190" s="96" t="s">
        <v>250</v>
      </c>
      <c r="B190" s="38" t="s">
        <v>289</v>
      </c>
      <c r="C190" s="39">
        <v>1</v>
      </c>
      <c r="D190" s="38" t="s">
        <v>137</v>
      </c>
      <c r="E190" s="96" t="s">
        <v>138</v>
      </c>
      <c r="F190" s="41">
        <v>6</v>
      </c>
      <c r="G190" s="41" t="s">
        <v>294</v>
      </c>
      <c r="H190" s="39"/>
      <c r="I190" s="39">
        <v>6</v>
      </c>
      <c r="J190" s="39">
        <v>23</v>
      </c>
      <c r="K190" s="39">
        <f t="shared" si="300"/>
        <v>18</v>
      </c>
      <c r="L190" s="39">
        <v>60</v>
      </c>
      <c r="M190" s="39"/>
      <c r="N190" s="42">
        <f t="shared" si="301"/>
        <v>3.3333333333333335</v>
      </c>
      <c r="O190" s="43">
        <f t="shared" si="302"/>
        <v>0</v>
      </c>
      <c r="Q190" s="44">
        <f t="shared" si="303"/>
        <v>60</v>
      </c>
      <c r="R190" s="97">
        <f t="shared" si="304"/>
        <v>0</v>
      </c>
      <c r="S190" s="44">
        <f t="shared" si="305"/>
        <v>60</v>
      </c>
      <c r="T190" s="211"/>
      <c r="U190" s="221"/>
    </row>
    <row r="191" spans="1:22" s="14" customFormat="1">
      <c r="A191" s="7"/>
      <c r="B191" s="8" t="s">
        <v>332</v>
      </c>
      <c r="C191" s="9">
        <v>1</v>
      </c>
      <c r="D191" s="8" t="s">
        <v>137</v>
      </c>
      <c r="E191" s="7" t="s">
        <v>331</v>
      </c>
      <c r="F191" s="11">
        <v>7</v>
      </c>
      <c r="G191" s="11" t="s">
        <v>83</v>
      </c>
      <c r="H191" s="9"/>
      <c r="I191" s="9">
        <v>6</v>
      </c>
      <c r="J191" s="9">
        <v>23</v>
      </c>
      <c r="K191" s="9">
        <f t="shared" ref="K191" si="306">J191-I191+1</f>
        <v>18</v>
      </c>
      <c r="L191" s="9">
        <v>45</v>
      </c>
      <c r="M191" s="9"/>
      <c r="N191" s="12">
        <f t="shared" ref="N191" si="307">L191/K191</f>
        <v>2.5</v>
      </c>
      <c r="O191" s="13">
        <f t="shared" ref="O191" si="308">M191/5</f>
        <v>0</v>
      </c>
      <c r="Q191" s="15">
        <f t="shared" ref="Q191" si="309">IF(K191=0,0,L191)</f>
        <v>45</v>
      </c>
      <c r="R191" s="16">
        <f t="shared" ref="R191" si="310">IF(K191=0,0,M191/1.5)</f>
        <v>0</v>
      </c>
      <c r="S191" s="15">
        <f t="shared" ref="S191" si="311">P191+Q191+R191</f>
        <v>45</v>
      </c>
      <c r="T191" s="177"/>
      <c r="U191" s="185"/>
    </row>
    <row r="192" spans="1:22" s="27" customFormat="1">
      <c r="A192" s="7"/>
      <c r="B192" s="8" t="s">
        <v>209</v>
      </c>
      <c r="C192" s="9">
        <v>1</v>
      </c>
      <c r="D192" s="8" t="s">
        <v>137</v>
      </c>
      <c r="E192" s="7" t="s">
        <v>138</v>
      </c>
      <c r="F192" s="11">
        <v>7</v>
      </c>
      <c r="G192" s="11" t="s">
        <v>210</v>
      </c>
      <c r="H192" s="9"/>
      <c r="I192" s="9">
        <v>1</v>
      </c>
      <c r="J192" s="9">
        <v>9</v>
      </c>
      <c r="K192" s="9">
        <f>J192-I192+1</f>
        <v>9</v>
      </c>
      <c r="L192" s="9">
        <v>45</v>
      </c>
      <c r="M192" s="9"/>
      <c r="N192" s="12">
        <f>L192/K192</f>
        <v>5</v>
      </c>
      <c r="O192" s="13">
        <f>M192/5</f>
        <v>0</v>
      </c>
      <c r="P192" s="14"/>
      <c r="Q192" s="15">
        <f>IF(K192=0,0,L192)</f>
        <v>45</v>
      </c>
      <c r="R192" s="16">
        <f>IF(K192=0,0,M192/1.5)</f>
        <v>0</v>
      </c>
      <c r="S192" s="15">
        <f>P192+Q192+R192</f>
        <v>45</v>
      </c>
      <c r="T192" s="177"/>
      <c r="U192" s="31"/>
    </row>
    <row r="193" spans="1:22" s="27" customFormat="1" ht="25.5">
      <c r="A193" s="3" t="s">
        <v>15</v>
      </c>
      <c r="B193" s="3" t="s">
        <v>16</v>
      </c>
      <c r="C193" s="4" t="s">
        <v>149</v>
      </c>
      <c r="D193" s="3" t="s">
        <v>17</v>
      </c>
      <c r="E193" s="3" t="s">
        <v>18</v>
      </c>
      <c r="F193" s="3" t="s">
        <v>19</v>
      </c>
      <c r="G193" s="3" t="s">
        <v>20</v>
      </c>
      <c r="H193" s="4" t="s">
        <v>1</v>
      </c>
      <c r="I193" s="3" t="s">
        <v>21</v>
      </c>
      <c r="J193" s="3" t="s">
        <v>22</v>
      </c>
      <c r="K193" s="4" t="s">
        <v>2</v>
      </c>
      <c r="L193" s="3" t="s">
        <v>33</v>
      </c>
      <c r="M193" s="3" t="s">
        <v>34</v>
      </c>
      <c r="N193" s="5" t="s">
        <v>3</v>
      </c>
      <c r="O193" s="5" t="s">
        <v>4</v>
      </c>
      <c r="P193" s="4" t="s">
        <v>32</v>
      </c>
      <c r="Q193" s="3" t="s">
        <v>5</v>
      </c>
      <c r="R193" s="3" t="s">
        <v>6</v>
      </c>
      <c r="S193" s="6" t="s">
        <v>7</v>
      </c>
      <c r="T193" s="179"/>
      <c r="U193" s="84" t="s">
        <v>105</v>
      </c>
      <c r="V193" s="84" t="s">
        <v>106</v>
      </c>
    </row>
    <row r="194" spans="1:22" s="40" customFormat="1">
      <c r="A194" s="96"/>
      <c r="B194" s="38" t="s">
        <v>333</v>
      </c>
      <c r="C194" s="39">
        <v>1</v>
      </c>
      <c r="D194" s="38" t="s">
        <v>202</v>
      </c>
      <c r="E194" s="96" t="s">
        <v>331</v>
      </c>
      <c r="F194" s="41">
        <v>2</v>
      </c>
      <c r="G194" s="41" t="s">
        <v>139</v>
      </c>
      <c r="H194" s="39"/>
      <c r="I194" s="39">
        <v>6</v>
      </c>
      <c r="J194" s="39">
        <v>23</v>
      </c>
      <c r="K194" s="39">
        <f t="shared" ref="K194" si="312">J194-I194+1</f>
        <v>18</v>
      </c>
      <c r="L194" s="39">
        <v>45</v>
      </c>
      <c r="M194" s="39"/>
      <c r="N194" s="42">
        <f t="shared" ref="N194" si="313">L194/K194</f>
        <v>2.5</v>
      </c>
      <c r="O194" s="43">
        <f t="shared" ref="O194" si="314">M194/5</f>
        <v>0</v>
      </c>
      <c r="Q194" s="44">
        <f t="shared" ref="Q194" si="315">IF(K194=0,0,L194)</f>
        <v>45</v>
      </c>
      <c r="R194" s="97">
        <f t="shared" ref="R194" si="316">IF(K194=0,0,M194/1.5)</f>
        <v>0</v>
      </c>
      <c r="S194" s="44">
        <f t="shared" ref="S194" si="317">P194+Q194+R194</f>
        <v>45</v>
      </c>
      <c r="T194" s="211"/>
      <c r="U194" s="221"/>
    </row>
    <row r="195" spans="1:22" s="40" customFormat="1">
      <c r="A195" s="96"/>
      <c r="B195" s="38" t="s">
        <v>330</v>
      </c>
      <c r="C195" s="39">
        <v>1</v>
      </c>
      <c r="D195" s="38" t="s">
        <v>202</v>
      </c>
      <c r="E195" s="96" t="s">
        <v>331</v>
      </c>
      <c r="F195" s="41">
        <v>3</v>
      </c>
      <c r="G195" s="41" t="s">
        <v>139</v>
      </c>
      <c r="H195" s="39"/>
      <c r="I195" s="39">
        <v>6</v>
      </c>
      <c r="J195" s="39">
        <v>23</v>
      </c>
      <c r="K195" s="39">
        <f t="shared" ref="K195" si="318">J195-I195+1</f>
        <v>18</v>
      </c>
      <c r="L195" s="39">
        <v>45</v>
      </c>
      <c r="M195" s="39"/>
      <c r="N195" s="42">
        <f t="shared" ref="N195" si="319">L195/K195</f>
        <v>2.5</v>
      </c>
      <c r="O195" s="43">
        <f t="shared" ref="O195" si="320">M195/5</f>
        <v>0</v>
      </c>
      <c r="Q195" s="44">
        <f t="shared" ref="Q195" si="321">IF(K195=0,0,L195)</f>
        <v>45</v>
      </c>
      <c r="R195" s="97">
        <f t="shared" ref="R195" si="322">IF(K195=0,0,M195/1.5)</f>
        <v>0</v>
      </c>
      <c r="S195" s="44">
        <f t="shared" ref="S195" si="323">P195+Q195+R195</f>
        <v>45</v>
      </c>
      <c r="T195" s="211"/>
      <c r="U195" s="221"/>
    </row>
    <row r="196" spans="1:22" s="14" customFormat="1">
      <c r="A196" s="7"/>
      <c r="B196" s="8" t="s">
        <v>337</v>
      </c>
      <c r="C196" s="9">
        <v>1</v>
      </c>
      <c r="D196" s="8" t="s">
        <v>202</v>
      </c>
      <c r="E196" s="7" t="s">
        <v>331</v>
      </c>
      <c r="F196" s="11">
        <v>5</v>
      </c>
      <c r="G196" s="11" t="s">
        <v>75</v>
      </c>
      <c r="H196" s="9"/>
      <c r="I196" s="9">
        <v>6</v>
      </c>
      <c r="J196" s="9">
        <v>23</v>
      </c>
      <c r="K196" s="9">
        <f t="shared" ref="K196" si="324">J196-I196+1</f>
        <v>18</v>
      </c>
      <c r="L196" s="9">
        <v>45</v>
      </c>
      <c r="M196" s="9"/>
      <c r="N196" s="12">
        <f t="shared" ref="N196" si="325">L196/K196</f>
        <v>2.5</v>
      </c>
      <c r="O196" s="13">
        <f t="shared" ref="O196" si="326">M196/5</f>
        <v>0</v>
      </c>
      <c r="Q196" s="15">
        <f t="shared" ref="Q196" si="327">IF(K196=0,0,L196)</f>
        <v>45</v>
      </c>
      <c r="R196" s="16">
        <f t="shared" ref="R196" si="328">IF(K196=0,0,M196/1.5)</f>
        <v>0</v>
      </c>
      <c r="S196" s="15">
        <f t="shared" ref="S196" si="329">P196+Q196+R196</f>
        <v>45</v>
      </c>
      <c r="T196" s="177"/>
      <c r="U196" s="185"/>
    </row>
    <row r="197" spans="1:22" s="14" customFormat="1">
      <c r="A197" s="7"/>
      <c r="B197" s="8" t="s">
        <v>338</v>
      </c>
      <c r="C197" s="9">
        <v>1</v>
      </c>
      <c r="D197" s="8" t="s">
        <v>202</v>
      </c>
      <c r="E197" s="7" t="s">
        <v>331</v>
      </c>
      <c r="F197" s="11">
        <v>5</v>
      </c>
      <c r="G197" s="11" t="s">
        <v>83</v>
      </c>
      <c r="H197" s="9"/>
      <c r="I197" s="9">
        <v>6</v>
      </c>
      <c r="J197" s="9">
        <v>23</v>
      </c>
      <c r="K197" s="9">
        <f t="shared" ref="K197" si="330">J197-I197+1</f>
        <v>18</v>
      </c>
      <c r="L197" s="9">
        <v>45</v>
      </c>
      <c r="M197" s="9"/>
      <c r="N197" s="12">
        <f t="shared" ref="N197" si="331">L197/K197</f>
        <v>2.5</v>
      </c>
      <c r="O197" s="13">
        <f t="shared" ref="O197" si="332">M197/5</f>
        <v>0</v>
      </c>
      <c r="Q197" s="15">
        <f t="shared" ref="Q197" si="333">IF(K197=0,0,L197)</f>
        <v>45</v>
      </c>
      <c r="R197" s="16">
        <f t="shared" ref="R197" si="334">IF(K197=0,0,M197/1.5)</f>
        <v>0</v>
      </c>
      <c r="S197" s="15">
        <f t="shared" ref="S197" si="335">P197+Q197+R197</f>
        <v>45</v>
      </c>
      <c r="T197" s="177"/>
      <c r="U197" s="185"/>
    </row>
    <row r="198" spans="1:22" s="27" customFormat="1">
      <c r="A198" s="98"/>
      <c r="B198" s="8" t="s">
        <v>183</v>
      </c>
      <c r="C198" s="9">
        <v>1</v>
      </c>
      <c r="D198" s="8" t="s">
        <v>202</v>
      </c>
      <c r="E198" s="14" t="s">
        <v>114</v>
      </c>
      <c r="F198" s="24">
        <v>5</v>
      </c>
      <c r="G198" s="11" t="s">
        <v>108</v>
      </c>
      <c r="H198" s="9"/>
      <c r="I198" s="9">
        <v>1</v>
      </c>
      <c r="J198" s="9">
        <v>15</v>
      </c>
      <c r="K198" s="9">
        <f>J198-I198+1</f>
        <v>15</v>
      </c>
      <c r="L198" s="9">
        <v>30</v>
      </c>
      <c r="M198" s="9"/>
      <c r="N198" s="12">
        <f t="shared" ref="N198:N200" si="336">L198/K198</f>
        <v>2</v>
      </c>
      <c r="O198" s="13">
        <f>M198/6</f>
        <v>0</v>
      </c>
      <c r="P198" s="14"/>
      <c r="Q198" s="15">
        <f>IF(K198=0,0,L198)</f>
        <v>30</v>
      </c>
      <c r="R198" s="16">
        <f>IF(K198=0,0,M198/1.5)</f>
        <v>0</v>
      </c>
      <c r="S198" s="15">
        <f>P198+Q198+R198</f>
        <v>30</v>
      </c>
      <c r="T198" s="177"/>
      <c r="V198" s="85"/>
    </row>
    <row r="199" spans="1:22" s="27" customFormat="1">
      <c r="A199" s="98"/>
      <c r="B199" s="8" t="s">
        <v>182</v>
      </c>
      <c r="C199" s="9">
        <v>1</v>
      </c>
      <c r="D199" s="8" t="s">
        <v>202</v>
      </c>
      <c r="E199" s="14" t="s">
        <v>114</v>
      </c>
      <c r="F199" s="24">
        <v>7</v>
      </c>
      <c r="G199" s="11" t="s">
        <v>73</v>
      </c>
      <c r="H199" s="9"/>
      <c r="I199" s="9">
        <v>1</v>
      </c>
      <c r="J199" s="9">
        <v>15</v>
      </c>
      <c r="K199" s="9">
        <f t="shared" ref="K199" si="337">J199-I199+1</f>
        <v>15</v>
      </c>
      <c r="L199" s="9">
        <v>30</v>
      </c>
      <c r="M199" s="9"/>
      <c r="N199" s="12">
        <f t="shared" si="336"/>
        <v>2</v>
      </c>
      <c r="O199" s="13">
        <f t="shared" ref="O199" si="338">M199/6</f>
        <v>0</v>
      </c>
      <c r="P199" s="14"/>
      <c r="Q199" s="15">
        <f t="shared" ref="Q199" si="339">IF(K199=0,0,L199)</f>
        <v>30</v>
      </c>
      <c r="R199" s="16">
        <f t="shared" ref="R199" si="340">IF(K199=0,0,M199/1.5)</f>
        <v>0</v>
      </c>
      <c r="S199" s="15">
        <f t="shared" ref="S199" si="341">P199+Q199+R199</f>
        <v>30</v>
      </c>
      <c r="T199" s="177"/>
      <c r="V199" s="85"/>
    </row>
    <row r="200" spans="1:22" s="27" customFormat="1">
      <c r="A200" s="98"/>
      <c r="B200" s="8" t="s">
        <v>181</v>
      </c>
      <c r="C200" s="9">
        <v>1</v>
      </c>
      <c r="D200" s="8" t="s">
        <v>202</v>
      </c>
      <c r="E200" s="14" t="s">
        <v>114</v>
      </c>
      <c r="F200" s="24">
        <v>7</v>
      </c>
      <c r="G200" s="11" t="s">
        <v>72</v>
      </c>
      <c r="H200" s="9"/>
      <c r="I200" s="9">
        <v>1</v>
      </c>
      <c r="J200" s="9">
        <v>15</v>
      </c>
      <c r="K200" s="9">
        <f t="shared" ref="K200" si="342">J200-I200+1</f>
        <v>15</v>
      </c>
      <c r="L200" s="9">
        <v>30</v>
      </c>
      <c r="M200" s="9"/>
      <c r="N200" s="12">
        <f t="shared" si="336"/>
        <v>2</v>
      </c>
      <c r="O200" s="13">
        <f t="shared" ref="O200" si="343">M200/6</f>
        <v>0</v>
      </c>
      <c r="P200" s="14"/>
      <c r="Q200" s="15">
        <f t="shared" ref="Q200" si="344">IF(K200=0,0,L200)</f>
        <v>30</v>
      </c>
      <c r="R200" s="16">
        <f t="shared" ref="R200" si="345">IF(K200=0,0,M200/1.5)</f>
        <v>0</v>
      </c>
      <c r="S200" s="15">
        <f t="shared" ref="S200" si="346">P200+Q200+R200</f>
        <v>30</v>
      </c>
      <c r="T200" s="177"/>
      <c r="V200" s="85"/>
    </row>
    <row r="201" spans="1:22" s="40" customFormat="1">
      <c r="A201" s="96" t="s">
        <v>252</v>
      </c>
      <c r="B201" s="38" t="s">
        <v>292</v>
      </c>
      <c r="C201" s="39">
        <v>1</v>
      </c>
      <c r="D201" s="38" t="s">
        <v>202</v>
      </c>
      <c r="E201" s="96" t="s">
        <v>138</v>
      </c>
      <c r="F201" s="41">
        <v>7</v>
      </c>
      <c r="G201" s="41" t="s">
        <v>294</v>
      </c>
      <c r="H201" s="39"/>
      <c r="I201" s="39">
        <v>1</v>
      </c>
      <c r="J201" s="39">
        <v>15</v>
      </c>
      <c r="K201" s="39">
        <f>J201-I201+1</f>
        <v>15</v>
      </c>
      <c r="L201" s="39">
        <v>60</v>
      </c>
      <c r="M201" s="39"/>
      <c r="N201" s="42">
        <f>L201/K201</f>
        <v>4</v>
      </c>
      <c r="O201" s="43">
        <f>M201/5</f>
        <v>0</v>
      </c>
      <c r="Q201" s="44">
        <f>IF(K201=0,0,L201)</f>
        <v>60</v>
      </c>
      <c r="R201" s="97">
        <f>IF(K201=0,0,M201/1.5)</f>
        <v>0</v>
      </c>
      <c r="S201" s="44">
        <f>P201+Q201+R201</f>
        <v>60</v>
      </c>
      <c r="T201" s="211"/>
      <c r="U201" s="221"/>
    </row>
    <row r="202" spans="1:22" s="14" customFormat="1">
      <c r="A202" s="7"/>
      <c r="B202" s="8" t="s">
        <v>334</v>
      </c>
      <c r="C202" s="9">
        <v>1</v>
      </c>
      <c r="D202" s="8" t="s">
        <v>202</v>
      </c>
      <c r="E202" s="7" t="s">
        <v>331</v>
      </c>
      <c r="F202" s="11">
        <v>6</v>
      </c>
      <c r="G202" s="11" t="s">
        <v>75</v>
      </c>
      <c r="H202" s="9"/>
      <c r="I202" s="9">
        <v>6</v>
      </c>
      <c r="J202" s="9">
        <v>23</v>
      </c>
      <c r="K202" s="9">
        <f t="shared" ref="K202" si="347">J202-I202+1</f>
        <v>18</v>
      </c>
      <c r="L202" s="9">
        <v>45</v>
      </c>
      <c r="M202" s="9"/>
      <c r="N202" s="12">
        <f t="shared" ref="N202" si="348">L202/K202</f>
        <v>2.5</v>
      </c>
      <c r="O202" s="13">
        <f t="shared" ref="O202" si="349">M202/5</f>
        <v>0</v>
      </c>
      <c r="Q202" s="15">
        <f t="shared" ref="Q202" si="350">IF(K202=0,0,L202)</f>
        <v>45</v>
      </c>
      <c r="R202" s="16">
        <f t="shared" ref="R202" si="351">IF(K202=0,0,M202/1.5)</f>
        <v>0</v>
      </c>
      <c r="S202" s="15">
        <f t="shared" ref="S202" si="352">P202+Q202+R202</f>
        <v>45</v>
      </c>
      <c r="T202" s="177"/>
      <c r="U202" s="185"/>
    </row>
    <row r="203" spans="1:22" s="14" customFormat="1">
      <c r="A203" s="7"/>
      <c r="B203" s="8" t="s">
        <v>335</v>
      </c>
      <c r="C203" s="9">
        <v>1</v>
      </c>
      <c r="D203" s="8" t="s">
        <v>202</v>
      </c>
      <c r="E203" s="7" t="s">
        <v>331</v>
      </c>
      <c r="F203" s="11">
        <v>6</v>
      </c>
      <c r="G203" s="11" t="s">
        <v>83</v>
      </c>
      <c r="H203" s="9"/>
      <c r="I203" s="9">
        <v>6</v>
      </c>
      <c r="J203" s="9">
        <v>23</v>
      </c>
      <c r="K203" s="9">
        <f t="shared" ref="K203" si="353">J203-I203+1</f>
        <v>18</v>
      </c>
      <c r="L203" s="9">
        <v>45</v>
      </c>
      <c r="M203" s="9"/>
      <c r="N203" s="12">
        <f t="shared" ref="N203" si="354">L203/K203</f>
        <v>2.5</v>
      </c>
      <c r="O203" s="13">
        <f t="shared" ref="O203" si="355">M203/5</f>
        <v>0</v>
      </c>
      <c r="Q203" s="15">
        <f t="shared" ref="Q203" si="356">IF(K203=0,0,L203)</f>
        <v>45</v>
      </c>
      <c r="R203" s="16">
        <f t="shared" ref="R203" si="357">IF(K203=0,0,M203/1.5)</f>
        <v>0</v>
      </c>
      <c r="S203" s="15">
        <f t="shared" ref="S203" si="358">P203+Q203+R203</f>
        <v>45</v>
      </c>
      <c r="T203" s="177"/>
      <c r="U203" s="185"/>
    </row>
    <row r="204" spans="1:22" s="14" customFormat="1">
      <c r="A204" s="7"/>
      <c r="B204" s="8" t="s">
        <v>336</v>
      </c>
      <c r="C204" s="9">
        <v>1</v>
      </c>
      <c r="D204" s="8" t="s">
        <v>202</v>
      </c>
      <c r="E204" s="7" t="s">
        <v>331</v>
      </c>
      <c r="F204" s="11">
        <v>6</v>
      </c>
      <c r="G204" s="11" t="s">
        <v>139</v>
      </c>
      <c r="H204" s="9"/>
      <c r="I204" s="9">
        <v>6</v>
      </c>
      <c r="J204" s="9">
        <v>23</v>
      </c>
      <c r="K204" s="9">
        <f t="shared" ref="K204" si="359">J204-I204+1</f>
        <v>18</v>
      </c>
      <c r="L204" s="9">
        <v>45</v>
      </c>
      <c r="M204" s="9"/>
      <c r="N204" s="12">
        <f t="shared" ref="N204" si="360">L204/K204</f>
        <v>2.5</v>
      </c>
      <c r="O204" s="13">
        <f t="shared" ref="O204" si="361">M204/5</f>
        <v>0</v>
      </c>
      <c r="Q204" s="15">
        <f t="shared" ref="Q204" si="362">IF(K204=0,0,L204)</f>
        <v>45</v>
      </c>
      <c r="R204" s="16">
        <f t="shared" ref="R204" si="363">IF(K204=0,0,M204/1.5)</f>
        <v>0</v>
      </c>
      <c r="S204" s="15">
        <f t="shared" ref="S204" si="364">P204+Q204+R204</f>
        <v>45</v>
      </c>
      <c r="T204" s="177">
        <f>SUM(S194:S204)</f>
        <v>465</v>
      </c>
      <c r="U204" s="185"/>
    </row>
    <row r="205" spans="1:22" s="27" customFormat="1" ht="25.5">
      <c r="A205" s="3" t="s">
        <v>15</v>
      </c>
      <c r="B205" s="3" t="s">
        <v>16</v>
      </c>
      <c r="C205" s="4" t="s">
        <v>149</v>
      </c>
      <c r="D205" s="3" t="s">
        <v>17</v>
      </c>
      <c r="E205" s="3" t="s">
        <v>18</v>
      </c>
      <c r="F205" s="3" t="s">
        <v>19</v>
      </c>
      <c r="G205" s="3" t="s">
        <v>20</v>
      </c>
      <c r="H205" s="4" t="s">
        <v>1</v>
      </c>
      <c r="I205" s="3" t="s">
        <v>21</v>
      </c>
      <c r="J205" s="3" t="s">
        <v>22</v>
      </c>
      <c r="K205" s="4" t="s">
        <v>2</v>
      </c>
      <c r="L205" s="3" t="s">
        <v>33</v>
      </c>
      <c r="M205" s="3" t="s">
        <v>34</v>
      </c>
      <c r="N205" s="5" t="s">
        <v>3</v>
      </c>
      <c r="O205" s="5" t="s">
        <v>4</v>
      </c>
      <c r="P205" s="4" t="s">
        <v>32</v>
      </c>
      <c r="Q205" s="3" t="s">
        <v>5</v>
      </c>
      <c r="R205" s="3" t="s">
        <v>6</v>
      </c>
      <c r="S205" s="6" t="s">
        <v>7</v>
      </c>
      <c r="T205" s="179"/>
      <c r="U205" s="84" t="s">
        <v>105</v>
      </c>
      <c r="V205" s="84" t="s">
        <v>106</v>
      </c>
    </row>
    <row r="206" spans="1:22" s="27" customFormat="1">
      <c r="A206" s="7" t="s">
        <v>133</v>
      </c>
      <c r="B206" s="8" t="s">
        <v>195</v>
      </c>
      <c r="C206" s="9">
        <v>1</v>
      </c>
      <c r="D206" s="8" t="s">
        <v>29</v>
      </c>
      <c r="E206" s="14" t="s">
        <v>194</v>
      </c>
      <c r="F206" s="11" t="s">
        <v>78</v>
      </c>
      <c r="G206" s="129" t="s">
        <v>95</v>
      </c>
      <c r="H206" s="9"/>
      <c r="I206" s="9">
        <v>1</v>
      </c>
      <c r="J206" s="9">
        <v>6</v>
      </c>
      <c r="K206" s="9">
        <f t="shared" ref="K206:K212" si="365">J206-I206+1</f>
        <v>6</v>
      </c>
      <c r="L206" s="9"/>
      <c r="M206" s="9">
        <v>60</v>
      </c>
      <c r="N206" s="12">
        <f>L206/K206</f>
        <v>0</v>
      </c>
      <c r="O206" s="13">
        <f>M206/5</f>
        <v>12</v>
      </c>
      <c r="P206" s="14"/>
      <c r="Q206" s="15">
        <f t="shared" ref="Q206:Q212" si="366">IF(K206=0,0,L206)</f>
        <v>0</v>
      </c>
      <c r="R206" s="16">
        <f t="shared" ref="R206:R212" si="367">IF(K206=0,0,M206/1.5)</f>
        <v>40</v>
      </c>
      <c r="S206" s="15">
        <f t="shared" ref="S206:S212" si="368">P206+Q206+R206</f>
        <v>40</v>
      </c>
      <c r="T206" s="177"/>
    </row>
    <row r="207" spans="1:22" s="27" customFormat="1">
      <c r="A207" s="7" t="s">
        <v>133</v>
      </c>
      <c r="B207" s="8" t="s">
        <v>196</v>
      </c>
      <c r="C207" s="9">
        <v>1</v>
      </c>
      <c r="D207" s="8" t="s">
        <v>29</v>
      </c>
      <c r="E207" s="14" t="s">
        <v>194</v>
      </c>
      <c r="F207" s="11" t="s">
        <v>78</v>
      </c>
      <c r="G207" s="11" t="s">
        <v>210</v>
      </c>
      <c r="H207" s="9"/>
      <c r="I207" s="9">
        <v>1</v>
      </c>
      <c r="J207" s="9">
        <v>6</v>
      </c>
      <c r="K207" s="9">
        <f t="shared" si="365"/>
        <v>6</v>
      </c>
      <c r="L207" s="9"/>
      <c r="M207" s="9">
        <v>60</v>
      </c>
      <c r="N207" s="12">
        <f>L207/K207</f>
        <v>0</v>
      </c>
      <c r="O207" s="13">
        <f>M207/5</f>
        <v>12</v>
      </c>
      <c r="P207" s="14"/>
      <c r="Q207" s="15">
        <f t="shared" si="366"/>
        <v>0</v>
      </c>
      <c r="R207" s="16">
        <f t="shared" si="367"/>
        <v>40</v>
      </c>
      <c r="S207" s="15">
        <f t="shared" si="368"/>
        <v>40</v>
      </c>
      <c r="T207" s="177"/>
    </row>
    <row r="208" spans="1:22" s="27" customFormat="1">
      <c r="A208" s="7" t="s">
        <v>133</v>
      </c>
      <c r="B208" s="8" t="s">
        <v>198</v>
      </c>
      <c r="C208" s="9">
        <v>1</v>
      </c>
      <c r="D208" s="8" t="s">
        <v>29</v>
      </c>
      <c r="E208" s="14" t="s">
        <v>194</v>
      </c>
      <c r="F208" s="11" t="s">
        <v>78</v>
      </c>
      <c r="G208" s="129" t="s">
        <v>95</v>
      </c>
      <c r="H208" s="9"/>
      <c r="I208" s="9">
        <v>7</v>
      </c>
      <c r="J208" s="9">
        <v>12</v>
      </c>
      <c r="K208" s="9">
        <f t="shared" si="365"/>
        <v>6</v>
      </c>
      <c r="L208" s="9"/>
      <c r="M208" s="9">
        <v>60</v>
      </c>
      <c r="N208" s="12">
        <f>L208/K208</f>
        <v>0</v>
      </c>
      <c r="O208" s="13">
        <f>M208/5</f>
        <v>12</v>
      </c>
      <c r="P208" s="14"/>
      <c r="Q208" s="15">
        <f t="shared" si="366"/>
        <v>0</v>
      </c>
      <c r="R208" s="16">
        <f t="shared" si="367"/>
        <v>40</v>
      </c>
      <c r="S208" s="15">
        <f t="shared" si="368"/>
        <v>40</v>
      </c>
      <c r="T208" s="177"/>
    </row>
    <row r="209" spans="1:22" s="27" customFormat="1">
      <c r="A209" s="7" t="s">
        <v>133</v>
      </c>
      <c r="B209" s="8" t="s">
        <v>199</v>
      </c>
      <c r="C209" s="9">
        <v>1</v>
      </c>
      <c r="D209" s="8" t="s">
        <v>29</v>
      </c>
      <c r="E209" s="14" t="s">
        <v>194</v>
      </c>
      <c r="F209" s="11" t="s">
        <v>78</v>
      </c>
      <c r="G209" s="11" t="s">
        <v>210</v>
      </c>
      <c r="H209" s="9"/>
      <c r="I209" s="9">
        <v>7</v>
      </c>
      <c r="J209" s="9">
        <v>12</v>
      </c>
      <c r="K209" s="9">
        <f t="shared" si="365"/>
        <v>6</v>
      </c>
      <c r="L209" s="9"/>
      <c r="M209" s="9">
        <v>60</v>
      </c>
      <c r="N209" s="12">
        <f>L209/K209</f>
        <v>0</v>
      </c>
      <c r="O209" s="13">
        <f>M209/5</f>
        <v>12</v>
      </c>
      <c r="P209" s="14"/>
      <c r="Q209" s="15">
        <f t="shared" si="366"/>
        <v>0</v>
      </c>
      <c r="R209" s="16">
        <f t="shared" si="367"/>
        <v>40</v>
      </c>
      <c r="S209" s="15">
        <f t="shared" si="368"/>
        <v>40</v>
      </c>
      <c r="T209" s="177"/>
    </row>
    <row r="210" spans="1:22" s="27" customFormat="1">
      <c r="A210" s="7" t="s">
        <v>133</v>
      </c>
      <c r="B210" s="8" t="s">
        <v>147</v>
      </c>
      <c r="C210" s="9">
        <v>1</v>
      </c>
      <c r="D210" s="8" t="s">
        <v>29</v>
      </c>
      <c r="E210" s="14" t="s">
        <v>254</v>
      </c>
      <c r="F210" s="11" t="s">
        <v>297</v>
      </c>
      <c r="G210" s="11" t="s">
        <v>207</v>
      </c>
      <c r="H210" s="9"/>
      <c r="I210" s="9">
        <v>1</v>
      </c>
      <c r="J210" s="9">
        <v>5</v>
      </c>
      <c r="K210" s="9">
        <f t="shared" si="365"/>
        <v>5</v>
      </c>
      <c r="L210" s="9"/>
      <c r="M210" s="9">
        <v>60</v>
      </c>
      <c r="N210" s="12">
        <f>L210/K210</f>
        <v>0</v>
      </c>
      <c r="O210" s="13">
        <f>M210/5</f>
        <v>12</v>
      </c>
      <c r="P210" s="14"/>
      <c r="Q210" s="15">
        <f t="shared" si="366"/>
        <v>0</v>
      </c>
      <c r="R210" s="16">
        <f t="shared" si="367"/>
        <v>40</v>
      </c>
      <c r="S210" s="15">
        <f t="shared" si="368"/>
        <v>40</v>
      </c>
      <c r="T210" s="177"/>
    </row>
    <row r="211" spans="1:22" s="14" customFormat="1">
      <c r="A211" s="186" t="s">
        <v>134</v>
      </c>
      <c r="B211" s="8" t="s">
        <v>398</v>
      </c>
      <c r="C211" s="9">
        <v>1</v>
      </c>
      <c r="D211" s="8" t="s">
        <v>29</v>
      </c>
      <c r="E211" s="14" t="s">
        <v>350</v>
      </c>
      <c r="F211" s="9">
        <v>2</v>
      </c>
      <c r="G211" s="11" t="s">
        <v>288</v>
      </c>
      <c r="H211" s="9"/>
      <c r="I211" s="9">
        <v>6</v>
      </c>
      <c r="J211" s="9">
        <v>10</v>
      </c>
      <c r="K211" s="9">
        <f t="shared" si="365"/>
        <v>5</v>
      </c>
      <c r="L211" s="9"/>
      <c r="M211" s="9">
        <v>30</v>
      </c>
      <c r="N211" s="12"/>
      <c r="O211" s="13">
        <f>M211/6</f>
        <v>5</v>
      </c>
      <c r="Q211" s="15">
        <f t="shared" si="366"/>
        <v>0</v>
      </c>
      <c r="R211" s="16">
        <f t="shared" si="367"/>
        <v>20</v>
      </c>
      <c r="S211" s="15">
        <f t="shared" si="368"/>
        <v>20</v>
      </c>
      <c r="T211" s="177"/>
      <c r="V211" s="187"/>
    </row>
    <row r="212" spans="1:22" s="14" customFormat="1">
      <c r="A212" s="186" t="s">
        <v>134</v>
      </c>
      <c r="B212" s="8" t="s">
        <v>399</v>
      </c>
      <c r="C212" s="9">
        <v>1</v>
      </c>
      <c r="D212" s="8" t="s">
        <v>29</v>
      </c>
      <c r="E212" s="14" t="s">
        <v>350</v>
      </c>
      <c r="F212" s="9">
        <v>3</v>
      </c>
      <c r="G212" s="11" t="s">
        <v>288</v>
      </c>
      <c r="H212" s="9"/>
      <c r="I212" s="9">
        <v>6</v>
      </c>
      <c r="J212" s="9">
        <v>10</v>
      </c>
      <c r="K212" s="9">
        <f t="shared" si="365"/>
        <v>5</v>
      </c>
      <c r="L212" s="9"/>
      <c r="M212" s="9">
        <v>30</v>
      </c>
      <c r="N212" s="12"/>
      <c r="O212" s="13">
        <f>M212/6</f>
        <v>5</v>
      </c>
      <c r="Q212" s="15">
        <f t="shared" si="366"/>
        <v>0</v>
      </c>
      <c r="R212" s="16">
        <f t="shared" si="367"/>
        <v>20</v>
      </c>
      <c r="S212" s="15">
        <f t="shared" si="368"/>
        <v>20</v>
      </c>
      <c r="T212" s="177"/>
      <c r="V212" s="187"/>
    </row>
    <row r="213" spans="1:22" s="40" customFormat="1">
      <c r="A213" s="174" t="s">
        <v>134</v>
      </c>
      <c r="B213" s="38" t="s">
        <v>382</v>
      </c>
      <c r="C213" s="39">
        <v>1</v>
      </c>
      <c r="D213" s="38" t="s">
        <v>29</v>
      </c>
      <c r="E213" s="40" t="s">
        <v>350</v>
      </c>
      <c r="F213" s="39">
        <v>6</v>
      </c>
      <c r="G213" s="41" t="s">
        <v>36</v>
      </c>
      <c r="H213" s="39"/>
      <c r="I213" s="39">
        <v>16</v>
      </c>
      <c r="J213" s="39">
        <v>23</v>
      </c>
      <c r="K213" s="39">
        <f>J213-I213+1</f>
        <v>8</v>
      </c>
      <c r="L213" s="39"/>
      <c r="M213" s="39">
        <v>30</v>
      </c>
      <c r="N213" s="42"/>
      <c r="O213" s="43">
        <f>M213/6</f>
        <v>5</v>
      </c>
      <c r="Q213" s="44">
        <f>IF(K213=0,0,L213)</f>
        <v>0</v>
      </c>
      <c r="R213" s="97">
        <f>IF(K213=0,0,M213/1.5)</f>
        <v>20</v>
      </c>
      <c r="S213" s="44">
        <f>P213+Q213+R213</f>
        <v>20</v>
      </c>
      <c r="T213" s="211"/>
      <c r="V213" s="172"/>
    </row>
    <row r="214" spans="1:22" s="40" customFormat="1">
      <c r="A214" s="174" t="s">
        <v>134</v>
      </c>
      <c r="B214" s="38" t="s">
        <v>383</v>
      </c>
      <c r="C214" s="39">
        <v>1</v>
      </c>
      <c r="D214" s="38" t="s">
        <v>29</v>
      </c>
      <c r="E214" s="40" t="s">
        <v>350</v>
      </c>
      <c r="F214" s="39">
        <v>6</v>
      </c>
      <c r="G214" s="41" t="s">
        <v>37</v>
      </c>
      <c r="H214" s="39"/>
      <c r="I214" s="39">
        <v>16</v>
      </c>
      <c r="J214" s="39">
        <v>23</v>
      </c>
      <c r="K214" s="39">
        <f>J214-I214+1</f>
        <v>8</v>
      </c>
      <c r="L214" s="39"/>
      <c r="M214" s="39">
        <v>30</v>
      </c>
      <c r="N214" s="42"/>
      <c r="O214" s="43">
        <f>M214/6</f>
        <v>5</v>
      </c>
      <c r="Q214" s="44">
        <f>IF(K214=0,0,L214)</f>
        <v>0</v>
      </c>
      <c r="R214" s="97">
        <f>IF(K214=0,0,M214/1.5)</f>
        <v>20</v>
      </c>
      <c r="S214" s="44">
        <f>P214+Q214+R214</f>
        <v>20</v>
      </c>
      <c r="T214" s="211"/>
      <c r="V214" s="172"/>
    </row>
    <row r="215" spans="1:22" s="27" customFormat="1">
      <c r="A215" s="98" t="s">
        <v>252</v>
      </c>
      <c r="B215" s="8" t="s">
        <v>180</v>
      </c>
      <c r="C215" s="9">
        <v>1</v>
      </c>
      <c r="D215" s="8" t="s">
        <v>29</v>
      </c>
      <c r="E215" s="14" t="s">
        <v>110</v>
      </c>
      <c r="F215" s="24">
        <v>3</v>
      </c>
      <c r="G215" s="11" t="s">
        <v>75</v>
      </c>
      <c r="H215" s="9"/>
      <c r="I215" s="9">
        <v>1</v>
      </c>
      <c r="J215" s="9">
        <v>10</v>
      </c>
      <c r="K215" s="9">
        <f t="shared" ref="K215" si="369">J215-I215+1</f>
        <v>10</v>
      </c>
      <c r="L215" s="9">
        <v>30</v>
      </c>
      <c r="M215" s="9"/>
      <c r="N215" s="12"/>
      <c r="O215" s="13">
        <f t="shared" ref="O215" si="370">M215/6</f>
        <v>0</v>
      </c>
      <c r="P215" s="14"/>
      <c r="Q215" s="15">
        <f t="shared" ref="Q215" si="371">IF(K215=0,0,L215)</f>
        <v>30</v>
      </c>
      <c r="R215" s="16">
        <f t="shared" ref="R215" si="372">IF(K215=0,0,M215/1.5)</f>
        <v>0</v>
      </c>
      <c r="S215" s="15">
        <f t="shared" ref="S215" si="373">P215+Q215+R215</f>
        <v>30</v>
      </c>
      <c r="T215" s="177"/>
      <c r="V215" s="85"/>
    </row>
    <row r="216" spans="1:22" s="27" customFormat="1">
      <c r="A216" s="7" t="s">
        <v>256</v>
      </c>
      <c r="B216" s="8" t="s">
        <v>148</v>
      </c>
      <c r="C216" s="9">
        <v>1</v>
      </c>
      <c r="D216" s="8" t="s">
        <v>29</v>
      </c>
      <c r="E216" s="7" t="s">
        <v>120</v>
      </c>
      <c r="F216" s="11">
        <v>5</v>
      </c>
      <c r="G216" s="129" t="s">
        <v>371</v>
      </c>
      <c r="H216" s="9">
        <v>1</v>
      </c>
      <c r="I216" s="9">
        <v>1</v>
      </c>
      <c r="J216" s="9">
        <v>15</v>
      </c>
      <c r="K216" s="9">
        <f t="shared" ref="K216:K219" si="374">J216-I216+1</f>
        <v>15</v>
      </c>
      <c r="L216" s="9">
        <v>45</v>
      </c>
      <c r="M216" s="9"/>
      <c r="N216" s="12"/>
      <c r="O216" s="13">
        <f>M216/5</f>
        <v>0</v>
      </c>
      <c r="P216" s="14"/>
      <c r="Q216" s="15">
        <f t="shared" ref="Q216:Q219" si="375">IF(K216=0,0,L216)</f>
        <v>45</v>
      </c>
      <c r="R216" s="16">
        <f t="shared" ref="R216:R219" si="376">IF(K216=0,0,M216/1.5)</f>
        <v>0</v>
      </c>
      <c r="S216" s="15">
        <f t="shared" ref="S216:S219" si="377">P216+Q216+R216</f>
        <v>45</v>
      </c>
      <c r="T216" s="177"/>
      <c r="U216" s="31"/>
    </row>
    <row r="217" spans="1:22" s="1" customFormat="1">
      <c r="A217" s="7" t="s">
        <v>405</v>
      </c>
      <c r="B217" s="8" t="s">
        <v>355</v>
      </c>
      <c r="C217" s="9">
        <v>1</v>
      </c>
      <c r="D217" s="8" t="s">
        <v>29</v>
      </c>
      <c r="E217" s="7" t="s">
        <v>138</v>
      </c>
      <c r="F217" s="11">
        <v>4</v>
      </c>
      <c r="G217" s="11" t="s">
        <v>294</v>
      </c>
      <c r="H217" s="9"/>
      <c r="I217" s="9">
        <v>5</v>
      </c>
      <c r="J217" s="9">
        <v>15</v>
      </c>
      <c r="K217" s="9">
        <f t="shared" si="374"/>
        <v>11</v>
      </c>
      <c r="L217" s="9">
        <v>45</v>
      </c>
      <c r="M217" s="9"/>
      <c r="N217" s="12">
        <f>L217/K217</f>
        <v>4.0909090909090908</v>
      </c>
      <c r="O217" s="13">
        <f>M217/5</f>
        <v>0</v>
      </c>
      <c r="P217" s="14"/>
      <c r="Q217" s="15">
        <f t="shared" si="375"/>
        <v>45</v>
      </c>
      <c r="R217" s="16">
        <f t="shared" si="376"/>
        <v>0</v>
      </c>
      <c r="S217" s="15">
        <f t="shared" si="377"/>
        <v>45</v>
      </c>
      <c r="T217" s="178"/>
      <c r="U217" s="190"/>
      <c r="V217" s="189"/>
    </row>
    <row r="218" spans="1:22" s="27" customFormat="1">
      <c r="A218" s="7"/>
      <c r="B218" s="100" t="s">
        <v>148</v>
      </c>
      <c r="C218" s="101">
        <v>2</v>
      </c>
      <c r="D218" s="100" t="s">
        <v>29</v>
      </c>
      <c r="E218" s="103" t="s">
        <v>257</v>
      </c>
      <c r="F218" s="105"/>
      <c r="G218" s="130"/>
      <c r="H218" s="101"/>
      <c r="I218" s="101"/>
      <c r="J218" s="101"/>
      <c r="K218" s="101">
        <f t="shared" si="374"/>
        <v>1</v>
      </c>
      <c r="L218" s="101"/>
      <c r="M218" s="101">
        <v>60</v>
      </c>
      <c r="N218" s="106">
        <f>L218/K218</f>
        <v>0</v>
      </c>
      <c r="O218" s="107">
        <f>M218/5</f>
        <v>12</v>
      </c>
      <c r="P218" s="103"/>
      <c r="Q218" s="108">
        <f t="shared" si="375"/>
        <v>0</v>
      </c>
      <c r="R218" s="109">
        <f t="shared" si="376"/>
        <v>40</v>
      </c>
      <c r="S218" s="108">
        <f t="shared" si="377"/>
        <v>40</v>
      </c>
      <c r="T218" s="177"/>
    </row>
    <row r="219" spans="1:22" s="27" customFormat="1">
      <c r="A219" s="7"/>
      <c r="B219" s="100" t="s">
        <v>157</v>
      </c>
      <c r="C219" s="101">
        <v>2</v>
      </c>
      <c r="D219" s="100" t="s">
        <v>29</v>
      </c>
      <c r="E219" s="103" t="s">
        <v>254</v>
      </c>
      <c r="F219" s="105"/>
      <c r="G219" s="105"/>
      <c r="H219" s="101"/>
      <c r="I219" s="101"/>
      <c r="J219" s="101">
        <v>19</v>
      </c>
      <c r="K219" s="101">
        <f t="shared" si="374"/>
        <v>20</v>
      </c>
      <c r="L219" s="101"/>
      <c r="M219" s="101">
        <v>120</v>
      </c>
      <c r="N219" s="106">
        <f>L219/K219</f>
        <v>0</v>
      </c>
      <c r="O219" s="107">
        <f>M219/5</f>
        <v>24</v>
      </c>
      <c r="P219" s="103"/>
      <c r="Q219" s="108">
        <f t="shared" si="375"/>
        <v>0</v>
      </c>
      <c r="R219" s="109">
        <f t="shared" si="376"/>
        <v>80</v>
      </c>
      <c r="S219" s="108">
        <f t="shared" si="377"/>
        <v>80</v>
      </c>
      <c r="T219" s="177">
        <f>SUM(S206:S219)</f>
        <v>520</v>
      </c>
    </row>
    <row r="220" spans="1:22" s="27" customFormat="1" ht="25.5">
      <c r="A220" s="3" t="s">
        <v>15</v>
      </c>
      <c r="B220" s="3" t="s">
        <v>16</v>
      </c>
      <c r="C220" s="4" t="s">
        <v>149</v>
      </c>
      <c r="D220" s="3" t="s">
        <v>17</v>
      </c>
      <c r="E220" s="3" t="s">
        <v>18</v>
      </c>
      <c r="F220" s="3" t="s">
        <v>19</v>
      </c>
      <c r="G220" s="3" t="s">
        <v>20</v>
      </c>
      <c r="H220" s="4" t="s">
        <v>1</v>
      </c>
      <c r="I220" s="3" t="s">
        <v>21</v>
      </c>
      <c r="J220" s="3" t="s">
        <v>22</v>
      </c>
      <c r="K220" s="4" t="s">
        <v>2</v>
      </c>
      <c r="L220" s="3" t="s">
        <v>33</v>
      </c>
      <c r="M220" s="3" t="s">
        <v>34</v>
      </c>
      <c r="N220" s="5" t="s">
        <v>3</v>
      </c>
      <c r="O220" s="5" t="s">
        <v>4</v>
      </c>
      <c r="P220" s="4" t="s">
        <v>32</v>
      </c>
      <c r="Q220" s="3" t="s">
        <v>5</v>
      </c>
      <c r="R220" s="3" t="s">
        <v>6</v>
      </c>
      <c r="S220" s="6" t="s">
        <v>7</v>
      </c>
      <c r="T220" s="179"/>
      <c r="U220" s="84" t="s">
        <v>105</v>
      </c>
      <c r="V220" s="84" t="s">
        <v>106</v>
      </c>
    </row>
    <row r="221" spans="1:22" s="27" customFormat="1">
      <c r="A221" s="98" t="s">
        <v>134</v>
      </c>
      <c r="B221" s="8" t="s">
        <v>174</v>
      </c>
      <c r="C221" s="9">
        <v>1</v>
      </c>
      <c r="D221" s="8" t="s">
        <v>44</v>
      </c>
      <c r="E221" s="14" t="s">
        <v>275</v>
      </c>
      <c r="F221" s="24">
        <v>2</v>
      </c>
      <c r="G221" s="11" t="s">
        <v>36</v>
      </c>
      <c r="H221" s="9"/>
      <c r="I221" s="9">
        <v>6</v>
      </c>
      <c r="J221" s="9">
        <v>10</v>
      </c>
      <c r="K221" s="9">
        <f t="shared" ref="K221" si="378">J221-I221+1</f>
        <v>5</v>
      </c>
      <c r="L221" s="9"/>
      <c r="M221" s="9">
        <v>30</v>
      </c>
      <c r="N221" s="12"/>
      <c r="O221" s="13">
        <f t="shared" ref="O221" si="379">M221/6</f>
        <v>5</v>
      </c>
      <c r="P221" s="14"/>
      <c r="Q221" s="15">
        <f t="shared" ref="Q221" si="380">IF(K221=0,0,L221)</f>
        <v>0</v>
      </c>
      <c r="R221" s="16">
        <f t="shared" ref="R221" si="381">IF(K221=0,0,M221/1.5)</f>
        <v>20</v>
      </c>
      <c r="S221" s="15">
        <f t="shared" ref="S221" si="382">P221+Q221+R221</f>
        <v>20</v>
      </c>
      <c r="T221" s="177"/>
      <c r="V221" s="85"/>
    </row>
    <row r="222" spans="1:22" s="27" customFormat="1">
      <c r="A222" s="98" t="s">
        <v>134</v>
      </c>
      <c r="B222" s="8" t="s">
        <v>174</v>
      </c>
      <c r="C222" s="9">
        <v>1</v>
      </c>
      <c r="D222" s="8" t="s">
        <v>44</v>
      </c>
      <c r="E222" s="14" t="s">
        <v>276</v>
      </c>
      <c r="F222" s="24">
        <v>2</v>
      </c>
      <c r="G222" s="11" t="s">
        <v>37</v>
      </c>
      <c r="H222" s="9"/>
      <c r="I222" s="9">
        <v>6</v>
      </c>
      <c r="J222" s="9">
        <v>10</v>
      </c>
      <c r="K222" s="9">
        <f t="shared" ref="K222" si="383">J222-I222+1</f>
        <v>5</v>
      </c>
      <c r="L222" s="9"/>
      <c r="M222" s="9">
        <v>30</v>
      </c>
      <c r="N222" s="12"/>
      <c r="O222" s="13">
        <f t="shared" ref="O222" si="384">M222/6</f>
        <v>5</v>
      </c>
      <c r="P222" s="14"/>
      <c r="Q222" s="15">
        <f t="shared" ref="Q222" si="385">IF(K222=0,0,L222)</f>
        <v>0</v>
      </c>
      <c r="R222" s="16">
        <f t="shared" ref="R222" si="386">IF(K222=0,0,M222/1.5)</f>
        <v>20</v>
      </c>
      <c r="S222" s="15">
        <f t="shared" ref="S222" si="387">P222+Q222+R222</f>
        <v>20</v>
      </c>
      <c r="T222" s="177"/>
      <c r="V222" s="85"/>
    </row>
    <row r="223" spans="1:22" s="48" customFormat="1">
      <c r="A223" s="98" t="s">
        <v>134</v>
      </c>
      <c r="B223" s="46" t="s">
        <v>182</v>
      </c>
      <c r="C223" s="47">
        <v>1</v>
      </c>
      <c r="D223" s="46" t="s">
        <v>44</v>
      </c>
      <c r="E223" s="48" t="s">
        <v>275</v>
      </c>
      <c r="F223" s="47">
        <v>3</v>
      </c>
      <c r="G223" s="49" t="s">
        <v>36</v>
      </c>
      <c r="H223" s="47"/>
      <c r="I223" s="47">
        <v>6</v>
      </c>
      <c r="J223" s="47">
        <v>10</v>
      </c>
      <c r="K223" s="47">
        <f t="shared" ref="K223:K228" si="388">J223-I223+1</f>
        <v>5</v>
      </c>
      <c r="L223" s="47"/>
      <c r="M223" s="47">
        <v>30</v>
      </c>
      <c r="N223" s="50"/>
      <c r="O223" s="51">
        <f t="shared" ref="O223:O228" si="389">M223/6</f>
        <v>5</v>
      </c>
      <c r="Q223" s="52">
        <f t="shared" ref="Q223:Q228" si="390">IF(K223=0,0,L223)</f>
        <v>0</v>
      </c>
      <c r="R223" s="91">
        <f t="shared" ref="R223:R228" si="391">IF(K223=0,0,M223/1.5)</f>
        <v>20</v>
      </c>
      <c r="S223" s="52">
        <f t="shared" ref="S223:S228" si="392">P223+Q223+R223</f>
        <v>20</v>
      </c>
      <c r="T223" s="181"/>
      <c r="V223" s="85"/>
    </row>
    <row r="224" spans="1:22" s="48" customFormat="1">
      <c r="A224" s="98" t="s">
        <v>134</v>
      </c>
      <c r="B224" s="46" t="s">
        <v>182</v>
      </c>
      <c r="C224" s="47">
        <v>1</v>
      </c>
      <c r="D224" s="46" t="s">
        <v>44</v>
      </c>
      <c r="E224" s="48" t="s">
        <v>276</v>
      </c>
      <c r="F224" s="47">
        <v>3</v>
      </c>
      <c r="G224" s="49" t="s">
        <v>37</v>
      </c>
      <c r="H224" s="47"/>
      <c r="I224" s="47">
        <v>6</v>
      </c>
      <c r="J224" s="47">
        <v>10</v>
      </c>
      <c r="K224" s="47">
        <f t="shared" si="388"/>
        <v>5</v>
      </c>
      <c r="L224" s="47"/>
      <c r="M224" s="47">
        <v>30</v>
      </c>
      <c r="N224" s="50"/>
      <c r="O224" s="51">
        <f t="shared" si="389"/>
        <v>5</v>
      </c>
      <c r="Q224" s="52">
        <f t="shared" si="390"/>
        <v>0</v>
      </c>
      <c r="R224" s="91">
        <f t="shared" si="391"/>
        <v>20</v>
      </c>
      <c r="S224" s="52">
        <f t="shared" si="392"/>
        <v>20</v>
      </c>
      <c r="T224" s="181"/>
      <c r="V224" s="85"/>
    </row>
    <row r="225" spans="1:22" s="48" customFormat="1">
      <c r="A225" s="98" t="s">
        <v>134</v>
      </c>
      <c r="B225" s="46" t="s">
        <v>183</v>
      </c>
      <c r="C225" s="47">
        <v>1</v>
      </c>
      <c r="D225" s="46" t="s">
        <v>44</v>
      </c>
      <c r="E225" s="48" t="s">
        <v>275</v>
      </c>
      <c r="F225" s="47">
        <v>3</v>
      </c>
      <c r="G225" s="49" t="s">
        <v>36</v>
      </c>
      <c r="H225" s="47"/>
      <c r="I225" s="47">
        <v>11</v>
      </c>
      <c r="J225" s="47">
        <v>15</v>
      </c>
      <c r="K225" s="47">
        <f t="shared" si="388"/>
        <v>5</v>
      </c>
      <c r="L225" s="47"/>
      <c r="M225" s="47">
        <v>30</v>
      </c>
      <c r="N225" s="50"/>
      <c r="O225" s="51">
        <f t="shared" si="389"/>
        <v>5</v>
      </c>
      <c r="Q225" s="52">
        <f t="shared" si="390"/>
        <v>0</v>
      </c>
      <c r="R225" s="91">
        <f t="shared" si="391"/>
        <v>20</v>
      </c>
      <c r="S225" s="52">
        <f t="shared" si="392"/>
        <v>20</v>
      </c>
      <c r="T225" s="181"/>
      <c r="V225" s="85"/>
    </row>
    <row r="226" spans="1:22" s="48" customFormat="1">
      <c r="A226" s="98" t="s">
        <v>134</v>
      </c>
      <c r="B226" s="46" t="s">
        <v>183</v>
      </c>
      <c r="C226" s="47">
        <v>1</v>
      </c>
      <c r="D226" s="46" t="s">
        <v>44</v>
      </c>
      <c r="E226" s="48" t="s">
        <v>276</v>
      </c>
      <c r="F226" s="47">
        <v>3</v>
      </c>
      <c r="G226" s="49" t="s">
        <v>37</v>
      </c>
      <c r="H226" s="47"/>
      <c r="I226" s="47">
        <v>11</v>
      </c>
      <c r="J226" s="47">
        <v>15</v>
      </c>
      <c r="K226" s="47">
        <f t="shared" si="388"/>
        <v>5</v>
      </c>
      <c r="L226" s="47"/>
      <c r="M226" s="47">
        <v>30</v>
      </c>
      <c r="N226" s="50"/>
      <c r="O226" s="51">
        <f t="shared" si="389"/>
        <v>5</v>
      </c>
      <c r="Q226" s="52">
        <f t="shared" si="390"/>
        <v>0</v>
      </c>
      <c r="R226" s="91">
        <f t="shared" si="391"/>
        <v>20</v>
      </c>
      <c r="S226" s="52">
        <f t="shared" si="392"/>
        <v>20</v>
      </c>
      <c r="T226" s="181"/>
      <c r="V226" s="85"/>
    </row>
    <row r="227" spans="1:22" s="14" customFormat="1">
      <c r="A227" s="186" t="s">
        <v>134</v>
      </c>
      <c r="B227" s="8" t="s">
        <v>402</v>
      </c>
      <c r="C227" s="9">
        <v>1</v>
      </c>
      <c r="D227" s="8" t="s">
        <v>44</v>
      </c>
      <c r="E227" s="14" t="s">
        <v>350</v>
      </c>
      <c r="F227" s="9">
        <v>4</v>
      </c>
      <c r="G227" s="11" t="s">
        <v>36</v>
      </c>
      <c r="H227" s="9"/>
      <c r="I227" s="9">
        <v>16</v>
      </c>
      <c r="J227" s="9">
        <v>23</v>
      </c>
      <c r="K227" s="9">
        <f t="shared" si="388"/>
        <v>8</v>
      </c>
      <c r="L227" s="9"/>
      <c r="M227" s="9">
        <v>30</v>
      </c>
      <c r="N227" s="12"/>
      <c r="O227" s="13">
        <f t="shared" si="389"/>
        <v>5</v>
      </c>
      <c r="Q227" s="15">
        <f t="shared" si="390"/>
        <v>0</v>
      </c>
      <c r="R227" s="16">
        <f t="shared" si="391"/>
        <v>20</v>
      </c>
      <c r="S227" s="15">
        <f t="shared" si="392"/>
        <v>20</v>
      </c>
      <c r="T227" s="177"/>
      <c r="V227" s="187"/>
    </row>
    <row r="228" spans="1:22" s="14" customFormat="1">
      <c r="A228" s="186" t="s">
        <v>134</v>
      </c>
      <c r="B228" s="8" t="s">
        <v>403</v>
      </c>
      <c r="C228" s="9">
        <v>1</v>
      </c>
      <c r="D228" s="8" t="s">
        <v>44</v>
      </c>
      <c r="E228" s="14" t="s">
        <v>350</v>
      </c>
      <c r="F228" s="9">
        <v>4</v>
      </c>
      <c r="G228" s="11" t="s">
        <v>37</v>
      </c>
      <c r="H228" s="9"/>
      <c r="I228" s="9">
        <v>16</v>
      </c>
      <c r="J228" s="9">
        <v>23</v>
      </c>
      <c r="K228" s="9">
        <f t="shared" si="388"/>
        <v>8</v>
      </c>
      <c r="L228" s="9"/>
      <c r="M228" s="9">
        <v>30</v>
      </c>
      <c r="N228" s="12"/>
      <c r="O228" s="13">
        <f t="shared" si="389"/>
        <v>5</v>
      </c>
      <c r="Q228" s="15">
        <f t="shared" si="390"/>
        <v>0</v>
      </c>
      <c r="R228" s="16">
        <f t="shared" si="391"/>
        <v>20</v>
      </c>
      <c r="S228" s="15">
        <f t="shared" si="392"/>
        <v>20</v>
      </c>
      <c r="T228" s="177"/>
      <c r="V228" s="187"/>
    </row>
    <row r="229" spans="1:22" s="27" customFormat="1">
      <c r="A229" s="98" t="s">
        <v>134</v>
      </c>
      <c r="B229" s="8" t="s">
        <v>213</v>
      </c>
      <c r="C229" s="9">
        <v>1</v>
      </c>
      <c r="D229" s="8" t="s">
        <v>44</v>
      </c>
      <c r="E229" s="14" t="s">
        <v>98</v>
      </c>
      <c r="F229" s="24">
        <v>4</v>
      </c>
      <c r="G229" s="11" t="s">
        <v>36</v>
      </c>
      <c r="H229" s="9"/>
      <c r="I229" s="9">
        <v>11</v>
      </c>
      <c r="J229" s="9">
        <v>15</v>
      </c>
      <c r="K229" s="9">
        <f t="shared" ref="K229:K241" si="393">J229-I229+1</f>
        <v>5</v>
      </c>
      <c r="L229" s="9"/>
      <c r="M229" s="9">
        <v>30</v>
      </c>
      <c r="N229" s="12"/>
      <c r="O229" s="13">
        <f t="shared" ref="O229:O241" si="394">M229/6</f>
        <v>5</v>
      </c>
      <c r="P229" s="14"/>
      <c r="Q229" s="15">
        <f t="shared" ref="Q229:Q241" si="395">IF(K229=0,0,L229)</f>
        <v>0</v>
      </c>
      <c r="R229" s="16">
        <f t="shared" ref="R229:R241" si="396">IF(K229=0,0,M229/1.5)</f>
        <v>20</v>
      </c>
      <c r="S229" s="15">
        <f t="shared" ref="S229:S241" si="397">P229+Q229+R229</f>
        <v>20</v>
      </c>
      <c r="T229" s="177"/>
      <c r="V229" s="85"/>
    </row>
    <row r="230" spans="1:22" s="27" customFormat="1">
      <c r="A230" s="98" t="s">
        <v>134</v>
      </c>
      <c r="B230" s="8" t="s">
        <v>214</v>
      </c>
      <c r="C230" s="9">
        <v>1</v>
      </c>
      <c r="D230" s="8" t="s">
        <v>44</v>
      </c>
      <c r="E230" s="14" t="s">
        <v>98</v>
      </c>
      <c r="F230" s="24">
        <v>4</v>
      </c>
      <c r="G230" s="11" t="s">
        <v>37</v>
      </c>
      <c r="H230" s="9"/>
      <c r="I230" s="9">
        <v>11</v>
      </c>
      <c r="J230" s="9">
        <v>15</v>
      </c>
      <c r="K230" s="9">
        <f t="shared" si="393"/>
        <v>5</v>
      </c>
      <c r="L230" s="9"/>
      <c r="M230" s="9">
        <v>30</v>
      </c>
      <c r="N230" s="12"/>
      <c r="O230" s="13">
        <f t="shared" si="394"/>
        <v>5</v>
      </c>
      <c r="P230" s="14"/>
      <c r="Q230" s="15">
        <f t="shared" si="395"/>
        <v>0</v>
      </c>
      <c r="R230" s="16">
        <f t="shared" si="396"/>
        <v>20</v>
      </c>
      <c r="S230" s="15">
        <f t="shared" si="397"/>
        <v>20</v>
      </c>
      <c r="T230" s="177"/>
      <c r="V230" s="85"/>
    </row>
    <row r="231" spans="1:22" s="14" customFormat="1">
      <c r="A231" s="186" t="s">
        <v>134</v>
      </c>
      <c r="B231" s="8" t="s">
        <v>396</v>
      </c>
      <c r="C231" s="9">
        <v>1</v>
      </c>
      <c r="D231" s="8" t="s">
        <v>44</v>
      </c>
      <c r="E231" s="14" t="s">
        <v>350</v>
      </c>
      <c r="F231" s="9">
        <v>4</v>
      </c>
      <c r="G231" s="11" t="s">
        <v>288</v>
      </c>
      <c r="H231" s="9"/>
      <c r="I231" s="9">
        <v>6</v>
      </c>
      <c r="J231" s="9">
        <v>10</v>
      </c>
      <c r="K231" s="9">
        <f>J231-I231+1</f>
        <v>5</v>
      </c>
      <c r="L231" s="9"/>
      <c r="M231" s="9">
        <v>30</v>
      </c>
      <c r="N231" s="12"/>
      <c r="O231" s="13">
        <f>M231/6</f>
        <v>5</v>
      </c>
      <c r="Q231" s="15">
        <f>IF(K231=0,0,L231)</f>
        <v>0</v>
      </c>
      <c r="R231" s="16">
        <f>IF(K231=0,0,M231/1.5)</f>
        <v>20</v>
      </c>
      <c r="S231" s="15">
        <f>P231+Q231+R231</f>
        <v>20</v>
      </c>
      <c r="T231" s="177"/>
      <c r="V231" s="187"/>
    </row>
    <row r="232" spans="1:22" s="14" customFormat="1">
      <c r="A232" s="186" t="s">
        <v>134</v>
      </c>
      <c r="B232" s="8" t="s">
        <v>397</v>
      </c>
      <c r="C232" s="9">
        <v>1</v>
      </c>
      <c r="D232" s="8" t="s">
        <v>44</v>
      </c>
      <c r="E232" s="14" t="s">
        <v>350</v>
      </c>
      <c r="F232" s="9">
        <v>5</v>
      </c>
      <c r="G232" s="11" t="s">
        <v>288</v>
      </c>
      <c r="H232" s="9"/>
      <c r="I232" s="9">
        <v>6</v>
      </c>
      <c r="J232" s="9">
        <v>10</v>
      </c>
      <c r="K232" s="9">
        <f>J232-I232+1</f>
        <v>5</v>
      </c>
      <c r="L232" s="9"/>
      <c r="M232" s="9">
        <v>30</v>
      </c>
      <c r="N232" s="12"/>
      <c r="O232" s="13">
        <f>M232/6</f>
        <v>5</v>
      </c>
      <c r="Q232" s="15">
        <f>IF(K232=0,0,L232)</f>
        <v>0</v>
      </c>
      <c r="R232" s="16">
        <f>IF(K232=0,0,M232/1.5)</f>
        <v>20</v>
      </c>
      <c r="S232" s="15">
        <f>P232+Q232+R232</f>
        <v>20</v>
      </c>
      <c r="T232" s="177"/>
      <c r="V232" s="187"/>
    </row>
    <row r="233" spans="1:22" s="27" customFormat="1">
      <c r="A233" s="98" t="s">
        <v>134</v>
      </c>
      <c r="B233" s="8" t="s">
        <v>218</v>
      </c>
      <c r="C233" s="9">
        <v>1</v>
      </c>
      <c r="D233" s="8" t="s">
        <v>44</v>
      </c>
      <c r="E233" s="14" t="s">
        <v>98</v>
      </c>
      <c r="F233" s="24">
        <v>6</v>
      </c>
      <c r="G233" s="11" t="s">
        <v>36</v>
      </c>
      <c r="H233" s="9"/>
      <c r="I233" s="9">
        <v>1</v>
      </c>
      <c r="J233" s="9">
        <v>5</v>
      </c>
      <c r="K233" s="9">
        <f t="shared" si="393"/>
        <v>5</v>
      </c>
      <c r="L233" s="9"/>
      <c r="M233" s="9">
        <v>30</v>
      </c>
      <c r="N233" s="12"/>
      <c r="O233" s="13">
        <f t="shared" si="394"/>
        <v>5</v>
      </c>
      <c r="P233" s="14"/>
      <c r="Q233" s="15">
        <f t="shared" si="395"/>
        <v>0</v>
      </c>
      <c r="R233" s="16">
        <f t="shared" si="396"/>
        <v>20</v>
      </c>
      <c r="S233" s="15">
        <f t="shared" si="397"/>
        <v>20</v>
      </c>
      <c r="T233" s="177"/>
      <c r="V233" s="85"/>
    </row>
    <row r="234" spans="1:22" s="27" customFormat="1">
      <c r="A234" s="98" t="s">
        <v>134</v>
      </c>
      <c r="B234" s="8" t="s">
        <v>219</v>
      </c>
      <c r="C234" s="9">
        <v>1</v>
      </c>
      <c r="D234" s="8" t="s">
        <v>44</v>
      </c>
      <c r="E234" s="14" t="s">
        <v>98</v>
      </c>
      <c r="F234" s="24">
        <v>6</v>
      </c>
      <c r="G234" s="11" t="s">
        <v>37</v>
      </c>
      <c r="H234" s="9"/>
      <c r="I234" s="9">
        <v>1</v>
      </c>
      <c r="J234" s="9">
        <v>5</v>
      </c>
      <c r="K234" s="9">
        <f t="shared" si="393"/>
        <v>5</v>
      </c>
      <c r="L234" s="9"/>
      <c r="M234" s="9">
        <v>30</v>
      </c>
      <c r="N234" s="12"/>
      <c r="O234" s="13">
        <f t="shared" si="394"/>
        <v>5</v>
      </c>
      <c r="P234" s="14"/>
      <c r="Q234" s="15">
        <f t="shared" si="395"/>
        <v>0</v>
      </c>
      <c r="R234" s="16">
        <f t="shared" si="396"/>
        <v>20</v>
      </c>
      <c r="S234" s="15">
        <f t="shared" si="397"/>
        <v>20</v>
      </c>
      <c r="T234" s="177"/>
      <c r="V234" s="85"/>
    </row>
    <row r="235" spans="1:22" s="27" customFormat="1">
      <c r="A235" s="98" t="s">
        <v>134</v>
      </c>
      <c r="B235" s="8" t="s">
        <v>220</v>
      </c>
      <c r="C235" s="9">
        <v>1</v>
      </c>
      <c r="D235" s="8" t="s">
        <v>44</v>
      </c>
      <c r="E235" s="14" t="s">
        <v>98</v>
      </c>
      <c r="F235" s="24">
        <v>6</v>
      </c>
      <c r="G235" s="11" t="s">
        <v>36</v>
      </c>
      <c r="H235" s="9"/>
      <c r="I235" s="9">
        <v>6</v>
      </c>
      <c r="J235" s="9">
        <v>10</v>
      </c>
      <c r="K235" s="9">
        <f t="shared" si="393"/>
        <v>5</v>
      </c>
      <c r="L235" s="9"/>
      <c r="M235" s="9">
        <v>30</v>
      </c>
      <c r="N235" s="12"/>
      <c r="O235" s="13">
        <f t="shared" si="394"/>
        <v>5</v>
      </c>
      <c r="P235" s="14"/>
      <c r="Q235" s="15">
        <f t="shared" si="395"/>
        <v>0</v>
      </c>
      <c r="R235" s="16">
        <f t="shared" si="396"/>
        <v>20</v>
      </c>
      <c r="S235" s="15">
        <f t="shared" si="397"/>
        <v>20</v>
      </c>
      <c r="T235" s="177"/>
      <c r="V235" s="85"/>
    </row>
    <row r="236" spans="1:22" s="27" customFormat="1">
      <c r="A236" s="98" t="s">
        <v>134</v>
      </c>
      <c r="B236" s="8" t="s">
        <v>221</v>
      </c>
      <c r="C236" s="9">
        <v>1</v>
      </c>
      <c r="D236" s="8" t="s">
        <v>44</v>
      </c>
      <c r="E236" s="14" t="s">
        <v>98</v>
      </c>
      <c r="F236" s="24">
        <v>6</v>
      </c>
      <c r="G236" s="11" t="s">
        <v>37</v>
      </c>
      <c r="H236" s="9"/>
      <c r="I236" s="9">
        <v>6</v>
      </c>
      <c r="J236" s="9">
        <v>10</v>
      </c>
      <c r="K236" s="9">
        <f t="shared" si="393"/>
        <v>5</v>
      </c>
      <c r="L236" s="9"/>
      <c r="M236" s="9">
        <v>30</v>
      </c>
      <c r="N236" s="12"/>
      <c r="O236" s="13">
        <f t="shared" si="394"/>
        <v>5</v>
      </c>
      <c r="P236" s="14"/>
      <c r="Q236" s="15">
        <f t="shared" si="395"/>
        <v>0</v>
      </c>
      <c r="R236" s="16">
        <f t="shared" si="396"/>
        <v>20</v>
      </c>
      <c r="S236" s="15">
        <f t="shared" si="397"/>
        <v>20</v>
      </c>
      <c r="T236" s="177"/>
      <c r="V236" s="85"/>
    </row>
    <row r="237" spans="1:22" s="14" customFormat="1">
      <c r="A237" s="186" t="s">
        <v>134</v>
      </c>
      <c r="B237" s="8" t="s">
        <v>380</v>
      </c>
      <c r="C237" s="9">
        <v>1</v>
      </c>
      <c r="D237" s="8" t="s">
        <v>44</v>
      </c>
      <c r="E237" s="14" t="s">
        <v>350</v>
      </c>
      <c r="F237" s="9">
        <v>6</v>
      </c>
      <c r="G237" s="11" t="s">
        <v>36</v>
      </c>
      <c r="H237" s="9"/>
      <c r="I237" s="9">
        <v>11</v>
      </c>
      <c r="J237" s="9">
        <v>15</v>
      </c>
      <c r="K237" s="9">
        <f>J237-I237+1</f>
        <v>5</v>
      </c>
      <c r="L237" s="9"/>
      <c r="M237" s="9">
        <v>30</v>
      </c>
      <c r="N237" s="12"/>
      <c r="O237" s="13">
        <f>M237/6</f>
        <v>5</v>
      </c>
      <c r="Q237" s="15">
        <f>IF(K237=0,0,L237)</f>
        <v>0</v>
      </c>
      <c r="R237" s="16">
        <f>IF(K237=0,0,M237/1.5)</f>
        <v>20</v>
      </c>
      <c r="S237" s="15">
        <f>P237+Q237+R237</f>
        <v>20</v>
      </c>
      <c r="T237" s="177"/>
      <c r="V237" s="187"/>
    </row>
    <row r="238" spans="1:22" s="14" customFormat="1">
      <c r="A238" s="186" t="s">
        <v>134</v>
      </c>
      <c r="B238" s="8" t="s">
        <v>381</v>
      </c>
      <c r="C238" s="9">
        <v>1</v>
      </c>
      <c r="D238" s="8" t="s">
        <v>44</v>
      </c>
      <c r="E238" s="14" t="s">
        <v>350</v>
      </c>
      <c r="F238" s="9">
        <v>6</v>
      </c>
      <c r="G238" s="11" t="s">
        <v>37</v>
      </c>
      <c r="H238" s="9"/>
      <c r="I238" s="9">
        <v>11</v>
      </c>
      <c r="J238" s="9">
        <v>15</v>
      </c>
      <c r="K238" s="9">
        <f>J238-I238+1</f>
        <v>5</v>
      </c>
      <c r="L238" s="9"/>
      <c r="M238" s="9">
        <v>30</v>
      </c>
      <c r="N238" s="12"/>
      <c r="O238" s="13">
        <f>M238/6</f>
        <v>5</v>
      </c>
      <c r="Q238" s="15">
        <f>IF(K238=0,0,L238)</f>
        <v>0</v>
      </c>
      <c r="R238" s="16">
        <f>IF(K238=0,0,M238/1.5)</f>
        <v>20</v>
      </c>
      <c r="S238" s="15">
        <f>P238+Q238+R238</f>
        <v>20</v>
      </c>
      <c r="T238" s="177"/>
      <c r="V238" s="187"/>
    </row>
    <row r="239" spans="1:22" s="27" customFormat="1">
      <c r="A239" s="98" t="s">
        <v>134</v>
      </c>
      <c r="B239" s="8" t="s">
        <v>222</v>
      </c>
      <c r="C239" s="9">
        <v>1</v>
      </c>
      <c r="D239" s="8" t="s">
        <v>44</v>
      </c>
      <c r="E239" s="14" t="s">
        <v>98</v>
      </c>
      <c r="F239" s="24">
        <v>7</v>
      </c>
      <c r="G239" s="11" t="s">
        <v>36</v>
      </c>
      <c r="H239" s="9"/>
      <c r="I239" s="9">
        <v>1</v>
      </c>
      <c r="J239" s="9">
        <v>5</v>
      </c>
      <c r="K239" s="9">
        <f t="shared" si="393"/>
        <v>5</v>
      </c>
      <c r="L239" s="9"/>
      <c r="M239" s="9">
        <v>30</v>
      </c>
      <c r="N239" s="12"/>
      <c r="O239" s="13">
        <f t="shared" si="394"/>
        <v>5</v>
      </c>
      <c r="P239" s="14"/>
      <c r="Q239" s="15">
        <f t="shared" si="395"/>
        <v>0</v>
      </c>
      <c r="R239" s="16">
        <f t="shared" si="396"/>
        <v>20</v>
      </c>
      <c r="S239" s="15">
        <f t="shared" si="397"/>
        <v>20</v>
      </c>
      <c r="T239" s="177"/>
      <c r="V239" s="85"/>
    </row>
    <row r="240" spans="1:22" s="27" customFormat="1">
      <c r="A240" s="98" t="s">
        <v>134</v>
      </c>
      <c r="B240" s="8" t="s">
        <v>223</v>
      </c>
      <c r="C240" s="9">
        <v>1</v>
      </c>
      <c r="D240" s="8" t="s">
        <v>44</v>
      </c>
      <c r="E240" s="14" t="s">
        <v>98</v>
      </c>
      <c r="F240" s="24">
        <v>7</v>
      </c>
      <c r="G240" s="11" t="s">
        <v>37</v>
      </c>
      <c r="H240" s="9"/>
      <c r="I240" s="9">
        <v>1</v>
      </c>
      <c r="J240" s="9">
        <v>5</v>
      </c>
      <c r="K240" s="9">
        <f t="shared" si="393"/>
        <v>5</v>
      </c>
      <c r="L240" s="9"/>
      <c r="M240" s="9">
        <v>30</v>
      </c>
      <c r="N240" s="12"/>
      <c r="O240" s="13">
        <f t="shared" si="394"/>
        <v>5</v>
      </c>
      <c r="P240" s="14"/>
      <c r="Q240" s="15">
        <f t="shared" si="395"/>
        <v>0</v>
      </c>
      <c r="R240" s="16">
        <f t="shared" si="396"/>
        <v>20</v>
      </c>
      <c r="S240" s="15">
        <f t="shared" si="397"/>
        <v>20</v>
      </c>
      <c r="T240" s="177"/>
      <c r="V240" s="85"/>
    </row>
    <row r="241" spans="1:22" s="27" customFormat="1">
      <c r="A241" s="98" t="s">
        <v>134</v>
      </c>
      <c r="B241" s="8" t="s">
        <v>279</v>
      </c>
      <c r="C241" s="9">
        <v>1</v>
      </c>
      <c r="D241" s="8" t="s">
        <v>44</v>
      </c>
      <c r="E241" s="14" t="s">
        <v>224</v>
      </c>
      <c r="F241" s="24">
        <v>7</v>
      </c>
      <c r="G241" s="11" t="s">
        <v>36</v>
      </c>
      <c r="H241" s="9"/>
      <c r="I241" s="9">
        <v>6</v>
      </c>
      <c r="J241" s="9">
        <v>15</v>
      </c>
      <c r="K241" s="9">
        <f t="shared" si="393"/>
        <v>10</v>
      </c>
      <c r="L241" s="9"/>
      <c r="M241" s="9">
        <v>60</v>
      </c>
      <c r="N241" s="12"/>
      <c r="O241" s="13">
        <f t="shared" si="394"/>
        <v>10</v>
      </c>
      <c r="P241" s="14"/>
      <c r="Q241" s="15">
        <f t="shared" si="395"/>
        <v>0</v>
      </c>
      <c r="R241" s="16">
        <f t="shared" si="396"/>
        <v>40</v>
      </c>
      <c r="S241" s="15">
        <f t="shared" si="397"/>
        <v>40</v>
      </c>
      <c r="T241" s="177"/>
      <c r="V241" s="85"/>
    </row>
    <row r="242" spans="1:22" s="27" customFormat="1">
      <c r="A242" s="98" t="s">
        <v>134</v>
      </c>
      <c r="B242" s="8" t="s">
        <v>280</v>
      </c>
      <c r="C242" s="9">
        <v>1</v>
      </c>
      <c r="D242" s="8" t="s">
        <v>44</v>
      </c>
      <c r="E242" s="14" t="s">
        <v>224</v>
      </c>
      <c r="F242" s="24">
        <v>7</v>
      </c>
      <c r="G242" s="11" t="s">
        <v>37</v>
      </c>
      <c r="H242" s="9"/>
      <c r="I242" s="9">
        <v>6</v>
      </c>
      <c r="J242" s="9">
        <v>15</v>
      </c>
      <c r="K242" s="9">
        <f t="shared" ref="K242" si="398">J242-I242+1</f>
        <v>10</v>
      </c>
      <c r="L242" s="9"/>
      <c r="M242" s="9">
        <v>60</v>
      </c>
      <c r="N242" s="12"/>
      <c r="O242" s="13">
        <f t="shared" ref="O242" si="399">M242/6</f>
        <v>10</v>
      </c>
      <c r="P242" s="14"/>
      <c r="Q242" s="15">
        <f t="shared" ref="Q242" si="400">IF(K242=0,0,L242)</f>
        <v>0</v>
      </c>
      <c r="R242" s="16">
        <f t="shared" ref="R242" si="401">IF(K242=0,0,M242/1.5)</f>
        <v>40</v>
      </c>
      <c r="S242" s="15">
        <f t="shared" ref="S242" si="402">P242+Q242+R242</f>
        <v>40</v>
      </c>
      <c r="T242" s="177"/>
      <c r="V242" s="85"/>
    </row>
    <row r="243" spans="1:22" s="14" customFormat="1">
      <c r="A243" s="186" t="s">
        <v>135</v>
      </c>
      <c r="B243" s="8" t="s">
        <v>346</v>
      </c>
      <c r="C243" s="9">
        <v>1</v>
      </c>
      <c r="D243" s="8" t="s">
        <v>44</v>
      </c>
      <c r="E243" s="14" t="s">
        <v>347</v>
      </c>
      <c r="F243" s="9">
        <v>7</v>
      </c>
      <c r="G243" s="11" t="s">
        <v>288</v>
      </c>
      <c r="H243" s="9"/>
      <c r="I243" s="9">
        <v>6</v>
      </c>
      <c r="J243" s="9">
        <v>10</v>
      </c>
      <c r="K243" s="9">
        <f t="shared" ref="K243" si="403">J243-I243+1</f>
        <v>5</v>
      </c>
      <c r="L243" s="9"/>
      <c r="M243" s="9">
        <v>30</v>
      </c>
      <c r="N243" s="12"/>
      <c r="O243" s="13">
        <f t="shared" ref="O243" si="404">M243/6</f>
        <v>5</v>
      </c>
      <c r="Q243" s="15">
        <f t="shared" ref="Q243" si="405">IF(K243=0,0,L243)</f>
        <v>0</v>
      </c>
      <c r="R243" s="16">
        <f t="shared" ref="R243" si="406">IF(K243=0,0,M243/1.5)</f>
        <v>20</v>
      </c>
      <c r="S243" s="15">
        <f t="shared" ref="S243" si="407">P243+Q243+R243</f>
        <v>20</v>
      </c>
      <c r="T243" s="177"/>
      <c r="V243" s="187"/>
    </row>
    <row r="244" spans="1:22" s="14" customFormat="1">
      <c r="A244" s="186" t="s">
        <v>134</v>
      </c>
      <c r="B244" s="8" t="s">
        <v>392</v>
      </c>
      <c r="C244" s="9">
        <v>1</v>
      </c>
      <c r="D244" s="8" t="s">
        <v>44</v>
      </c>
      <c r="E244" s="14" t="s">
        <v>350</v>
      </c>
      <c r="F244" s="9" t="s">
        <v>291</v>
      </c>
      <c r="G244" s="11" t="s">
        <v>36</v>
      </c>
      <c r="H244" s="9"/>
      <c r="I244" s="9">
        <v>16</v>
      </c>
      <c r="J244" s="9">
        <v>23</v>
      </c>
      <c r="K244" s="9">
        <f>J244-I244+1</f>
        <v>8</v>
      </c>
      <c r="L244" s="9"/>
      <c r="M244" s="9">
        <v>30</v>
      </c>
      <c r="N244" s="12"/>
      <c r="O244" s="13">
        <f>M244/6</f>
        <v>5</v>
      </c>
      <c r="Q244" s="15">
        <f>IF(K244=0,0,L244)</f>
        <v>0</v>
      </c>
      <c r="R244" s="16">
        <f>IF(K244=0,0,M244/1.5)</f>
        <v>20</v>
      </c>
      <c r="S244" s="15">
        <f>P244+Q244+R244</f>
        <v>20</v>
      </c>
      <c r="T244" s="177"/>
      <c r="V244" s="187"/>
    </row>
    <row r="245" spans="1:22" s="14" customFormat="1">
      <c r="A245" s="186" t="s">
        <v>134</v>
      </c>
      <c r="B245" s="8" t="s">
        <v>393</v>
      </c>
      <c r="C245" s="9">
        <v>1</v>
      </c>
      <c r="D245" s="8" t="s">
        <v>44</v>
      </c>
      <c r="E245" s="14" t="s">
        <v>350</v>
      </c>
      <c r="F245" s="9" t="s">
        <v>291</v>
      </c>
      <c r="G245" s="11" t="s">
        <v>37</v>
      </c>
      <c r="H245" s="9"/>
      <c r="I245" s="9">
        <v>16</v>
      </c>
      <c r="J245" s="9">
        <v>23</v>
      </c>
      <c r="K245" s="9">
        <f>J245-I245+1</f>
        <v>8</v>
      </c>
      <c r="L245" s="9"/>
      <c r="M245" s="9">
        <v>30</v>
      </c>
      <c r="N245" s="12"/>
      <c r="O245" s="13">
        <f>M245/6</f>
        <v>5</v>
      </c>
      <c r="Q245" s="15">
        <f>IF(K245=0,0,L245)</f>
        <v>0</v>
      </c>
      <c r="R245" s="16">
        <f>IF(K245=0,0,M245/1.5)</f>
        <v>20</v>
      </c>
      <c r="S245" s="15">
        <f>P245+Q245+R245</f>
        <v>20</v>
      </c>
      <c r="T245" s="177">
        <f>SUM(S221:S245)</f>
        <v>540</v>
      </c>
      <c r="V245" s="187"/>
    </row>
    <row r="246" spans="1:22" s="27" customFormat="1" ht="25.5">
      <c r="A246" s="3" t="s">
        <v>15</v>
      </c>
      <c r="B246" s="3" t="s">
        <v>16</v>
      </c>
      <c r="C246" s="4" t="s">
        <v>149</v>
      </c>
      <c r="D246" s="3" t="s">
        <v>17</v>
      </c>
      <c r="E246" s="3" t="s">
        <v>18</v>
      </c>
      <c r="F246" s="3" t="s">
        <v>19</v>
      </c>
      <c r="G246" s="3" t="s">
        <v>20</v>
      </c>
      <c r="H246" s="4" t="s">
        <v>1</v>
      </c>
      <c r="I246" s="3" t="s">
        <v>21</v>
      </c>
      <c r="J246" s="3" t="s">
        <v>22</v>
      </c>
      <c r="K246" s="4" t="s">
        <v>2</v>
      </c>
      <c r="L246" s="3" t="s">
        <v>33</v>
      </c>
      <c r="M246" s="3" t="s">
        <v>34</v>
      </c>
      <c r="N246" s="5" t="s">
        <v>3</v>
      </c>
      <c r="O246" s="5" t="s">
        <v>4</v>
      </c>
      <c r="P246" s="4" t="s">
        <v>32</v>
      </c>
      <c r="Q246" s="3" t="s">
        <v>5</v>
      </c>
      <c r="R246" s="3" t="s">
        <v>6</v>
      </c>
      <c r="S246" s="6" t="s">
        <v>7</v>
      </c>
      <c r="T246" s="179"/>
      <c r="U246" s="84" t="s">
        <v>105</v>
      </c>
      <c r="V246" s="84" t="s">
        <v>106</v>
      </c>
    </row>
    <row r="247" spans="1:22" s="27" customFormat="1">
      <c r="A247" s="98" t="s">
        <v>135</v>
      </c>
      <c r="B247" s="8" t="s">
        <v>174</v>
      </c>
      <c r="C247" s="9">
        <v>1</v>
      </c>
      <c r="D247" s="8" t="s">
        <v>104</v>
      </c>
      <c r="E247" s="14" t="s">
        <v>347</v>
      </c>
      <c r="F247" s="24">
        <v>2</v>
      </c>
      <c r="G247" s="11" t="s">
        <v>36</v>
      </c>
      <c r="H247" s="9"/>
      <c r="I247" s="9">
        <v>1</v>
      </c>
      <c r="J247" s="9">
        <v>5</v>
      </c>
      <c r="K247" s="9">
        <f t="shared" ref="K247:K250" si="408">J247-I247+1</f>
        <v>5</v>
      </c>
      <c r="L247" s="9"/>
      <c r="M247" s="9">
        <v>30</v>
      </c>
      <c r="N247" s="12"/>
      <c r="O247" s="13">
        <f>M247/6</f>
        <v>5</v>
      </c>
      <c r="P247" s="14"/>
      <c r="Q247" s="15">
        <f t="shared" ref="Q247:Q250" si="409">IF(K247=0,0,L247)</f>
        <v>0</v>
      </c>
      <c r="R247" s="16">
        <f t="shared" ref="R247:R250" si="410">IF(K247=0,0,M247/1.5)</f>
        <v>20</v>
      </c>
      <c r="S247" s="15">
        <f t="shared" ref="S247:S250" si="411">P247+Q247+R247</f>
        <v>20</v>
      </c>
      <c r="T247" s="177"/>
      <c r="V247" s="85"/>
    </row>
    <row r="248" spans="1:22" s="27" customFormat="1">
      <c r="A248" s="98" t="s">
        <v>135</v>
      </c>
      <c r="B248" s="8" t="s">
        <v>175</v>
      </c>
      <c r="C248" s="9">
        <v>1</v>
      </c>
      <c r="D248" s="8" t="s">
        <v>104</v>
      </c>
      <c r="E248" s="14" t="s">
        <v>347</v>
      </c>
      <c r="F248" s="24">
        <v>2</v>
      </c>
      <c r="G248" s="11" t="s">
        <v>37</v>
      </c>
      <c r="H248" s="9"/>
      <c r="I248" s="9">
        <v>1</v>
      </c>
      <c r="J248" s="9">
        <v>5</v>
      </c>
      <c r="K248" s="9">
        <f t="shared" si="408"/>
        <v>5</v>
      </c>
      <c r="L248" s="9"/>
      <c r="M248" s="9">
        <v>30</v>
      </c>
      <c r="N248" s="12"/>
      <c r="O248" s="13">
        <f>M248/6</f>
        <v>5</v>
      </c>
      <c r="P248" s="14"/>
      <c r="Q248" s="15">
        <f t="shared" si="409"/>
        <v>0</v>
      </c>
      <c r="R248" s="16">
        <f t="shared" si="410"/>
        <v>20</v>
      </c>
      <c r="S248" s="15">
        <f t="shared" si="411"/>
        <v>20</v>
      </c>
      <c r="T248" s="177"/>
      <c r="V248" s="85"/>
    </row>
    <row r="249" spans="1:22" s="27" customFormat="1">
      <c r="A249" s="98" t="s">
        <v>135</v>
      </c>
      <c r="B249" s="8" t="s">
        <v>182</v>
      </c>
      <c r="C249" s="9">
        <v>1</v>
      </c>
      <c r="D249" s="8" t="s">
        <v>104</v>
      </c>
      <c r="E249" s="14" t="s">
        <v>347</v>
      </c>
      <c r="F249" s="24">
        <v>3</v>
      </c>
      <c r="G249" s="11" t="s">
        <v>36</v>
      </c>
      <c r="H249" s="9"/>
      <c r="I249" s="9">
        <v>1</v>
      </c>
      <c r="J249" s="9">
        <v>5</v>
      </c>
      <c r="K249" s="9">
        <f t="shared" si="408"/>
        <v>5</v>
      </c>
      <c r="L249" s="9"/>
      <c r="M249" s="9">
        <v>30</v>
      </c>
      <c r="N249" s="12"/>
      <c r="O249" s="13">
        <f t="shared" ref="O249:O252" si="412">M249/6</f>
        <v>5</v>
      </c>
      <c r="P249" s="14"/>
      <c r="Q249" s="15">
        <f t="shared" si="409"/>
        <v>0</v>
      </c>
      <c r="R249" s="16">
        <f t="shared" si="410"/>
        <v>20</v>
      </c>
      <c r="S249" s="15">
        <f t="shared" si="411"/>
        <v>20</v>
      </c>
      <c r="T249" s="177"/>
      <c r="V249" s="85"/>
    </row>
    <row r="250" spans="1:22" s="27" customFormat="1">
      <c r="A250" s="98" t="s">
        <v>135</v>
      </c>
      <c r="B250" s="8" t="s">
        <v>183</v>
      </c>
      <c r="C250" s="9">
        <v>1</v>
      </c>
      <c r="D250" s="8" t="s">
        <v>104</v>
      </c>
      <c r="E250" s="14" t="s">
        <v>347</v>
      </c>
      <c r="F250" s="24">
        <v>3</v>
      </c>
      <c r="G250" s="11" t="s">
        <v>37</v>
      </c>
      <c r="H250" s="9"/>
      <c r="I250" s="9">
        <v>1</v>
      </c>
      <c r="J250" s="9">
        <v>5</v>
      </c>
      <c r="K250" s="9">
        <f t="shared" si="408"/>
        <v>5</v>
      </c>
      <c r="L250" s="9"/>
      <c r="M250" s="9">
        <v>30</v>
      </c>
      <c r="N250" s="12"/>
      <c r="O250" s="13">
        <f t="shared" si="412"/>
        <v>5</v>
      </c>
      <c r="P250" s="14"/>
      <c r="Q250" s="15">
        <f t="shared" si="409"/>
        <v>0</v>
      </c>
      <c r="R250" s="16">
        <f t="shared" si="410"/>
        <v>20</v>
      </c>
      <c r="S250" s="15">
        <f t="shared" si="411"/>
        <v>20</v>
      </c>
      <c r="T250" s="177"/>
      <c r="V250" s="85"/>
    </row>
    <row r="251" spans="1:22" s="27" customFormat="1">
      <c r="A251" s="98" t="s">
        <v>135</v>
      </c>
      <c r="B251" s="8" t="s">
        <v>286</v>
      </c>
      <c r="C251" s="9">
        <v>1</v>
      </c>
      <c r="D251" s="8" t="s">
        <v>104</v>
      </c>
      <c r="E251" s="14" t="s">
        <v>99</v>
      </c>
      <c r="F251" s="24">
        <v>3</v>
      </c>
      <c r="G251" s="11" t="s">
        <v>36</v>
      </c>
      <c r="H251" s="9"/>
      <c r="I251" s="9">
        <v>6</v>
      </c>
      <c r="J251" s="9">
        <v>15</v>
      </c>
      <c r="K251" s="9">
        <f t="shared" ref="K251:K252" si="413">J251-I251+1</f>
        <v>10</v>
      </c>
      <c r="L251" s="9"/>
      <c r="M251" s="9">
        <v>60</v>
      </c>
      <c r="N251" s="12"/>
      <c r="O251" s="13">
        <f t="shared" si="412"/>
        <v>10</v>
      </c>
      <c r="P251" s="14"/>
      <c r="Q251" s="15">
        <f t="shared" ref="Q251:Q252" si="414">IF(K251=0,0,L251)</f>
        <v>0</v>
      </c>
      <c r="R251" s="16">
        <f t="shared" ref="R251:R252" si="415">IF(K251=0,0,M251/1.5)</f>
        <v>40</v>
      </c>
      <c r="S251" s="15">
        <f t="shared" ref="S251:S252" si="416">P251+Q251+R251</f>
        <v>40</v>
      </c>
      <c r="T251" s="177"/>
      <c r="V251" s="85"/>
    </row>
    <row r="252" spans="1:22" s="27" customFormat="1">
      <c r="A252" s="98" t="s">
        <v>135</v>
      </c>
      <c r="B252" s="8" t="s">
        <v>289</v>
      </c>
      <c r="C252" s="9">
        <v>1</v>
      </c>
      <c r="D252" s="8" t="s">
        <v>104</v>
      </c>
      <c r="E252" s="14" t="s">
        <v>99</v>
      </c>
      <c r="F252" s="24">
        <v>3</v>
      </c>
      <c r="G252" s="11" t="s">
        <v>37</v>
      </c>
      <c r="H252" s="9"/>
      <c r="I252" s="9">
        <v>6</v>
      </c>
      <c r="J252" s="9">
        <v>15</v>
      </c>
      <c r="K252" s="9">
        <f t="shared" si="413"/>
        <v>10</v>
      </c>
      <c r="L252" s="9"/>
      <c r="M252" s="9">
        <v>60</v>
      </c>
      <c r="N252" s="12"/>
      <c r="O252" s="13">
        <f t="shared" si="412"/>
        <v>10</v>
      </c>
      <c r="P252" s="14"/>
      <c r="Q252" s="15">
        <f t="shared" si="414"/>
        <v>0</v>
      </c>
      <c r="R252" s="16">
        <f t="shared" si="415"/>
        <v>40</v>
      </c>
      <c r="S252" s="15">
        <f t="shared" si="416"/>
        <v>40</v>
      </c>
      <c r="T252" s="177"/>
      <c r="V252" s="85"/>
    </row>
    <row r="253" spans="1:22" s="14" customFormat="1">
      <c r="A253" s="186" t="s">
        <v>135</v>
      </c>
      <c r="B253" s="8" t="s">
        <v>333</v>
      </c>
      <c r="C253" s="9">
        <v>1</v>
      </c>
      <c r="D253" s="8" t="s">
        <v>104</v>
      </c>
      <c r="E253" s="14" t="s">
        <v>347</v>
      </c>
      <c r="F253" s="9">
        <v>3</v>
      </c>
      <c r="G253" s="11" t="s">
        <v>37</v>
      </c>
      <c r="H253" s="9"/>
      <c r="I253" s="9">
        <v>16</v>
      </c>
      <c r="J253" s="9">
        <v>23</v>
      </c>
      <c r="K253" s="9">
        <f>J253-I253+1</f>
        <v>8</v>
      </c>
      <c r="L253" s="9"/>
      <c r="M253" s="9">
        <v>30</v>
      </c>
      <c r="N253" s="12"/>
      <c r="O253" s="13">
        <f>M253/6</f>
        <v>5</v>
      </c>
      <c r="Q253" s="15">
        <f>IF(K253=0,0,L253)</f>
        <v>0</v>
      </c>
      <c r="R253" s="16">
        <f>IF(K253=0,0,M253/1.5)</f>
        <v>20</v>
      </c>
      <c r="S253" s="15">
        <f>P253+Q253+R253</f>
        <v>20</v>
      </c>
      <c r="T253" s="177"/>
      <c r="V253" s="187"/>
    </row>
    <row r="254" spans="1:22" s="40" customFormat="1">
      <c r="A254" s="174" t="s">
        <v>135</v>
      </c>
      <c r="B254" s="38" t="s">
        <v>343</v>
      </c>
      <c r="C254" s="39">
        <v>1</v>
      </c>
      <c r="D254" s="38" t="s">
        <v>104</v>
      </c>
      <c r="E254" s="40" t="s">
        <v>347</v>
      </c>
      <c r="F254" s="39">
        <v>4</v>
      </c>
      <c r="G254" s="41" t="s">
        <v>36</v>
      </c>
      <c r="H254" s="39"/>
      <c r="I254" s="39">
        <v>16</v>
      </c>
      <c r="J254" s="39">
        <v>23</v>
      </c>
      <c r="K254" s="39">
        <f>J254-I254+1</f>
        <v>8</v>
      </c>
      <c r="L254" s="39"/>
      <c r="M254" s="39">
        <v>30</v>
      </c>
      <c r="N254" s="42"/>
      <c r="O254" s="43">
        <f>M254/6</f>
        <v>5</v>
      </c>
      <c r="Q254" s="44">
        <f>IF(K254=0,0,L254)</f>
        <v>0</v>
      </c>
      <c r="R254" s="97">
        <f>IF(K254=0,0,M254/1.5)</f>
        <v>20</v>
      </c>
      <c r="S254" s="44">
        <f>P254+Q254+R254</f>
        <v>20</v>
      </c>
      <c r="T254" s="211"/>
      <c r="V254" s="172"/>
    </row>
    <row r="255" spans="1:22" s="40" customFormat="1">
      <c r="A255" s="174" t="s">
        <v>135</v>
      </c>
      <c r="B255" s="38" t="s">
        <v>356</v>
      </c>
      <c r="C255" s="39">
        <v>1</v>
      </c>
      <c r="D255" s="38" t="s">
        <v>104</v>
      </c>
      <c r="E255" s="40" t="s">
        <v>347</v>
      </c>
      <c r="F255" s="39">
        <v>4</v>
      </c>
      <c r="G255" s="41" t="s">
        <v>36</v>
      </c>
      <c r="H255" s="39"/>
      <c r="I255" s="39">
        <v>6</v>
      </c>
      <c r="J255" s="39">
        <v>10</v>
      </c>
      <c r="K255" s="39">
        <f t="shared" ref="K255" si="417">J255-I255+1</f>
        <v>5</v>
      </c>
      <c r="L255" s="39"/>
      <c r="M255" s="39">
        <v>30</v>
      </c>
      <c r="N255" s="42"/>
      <c r="O255" s="43">
        <f t="shared" ref="O255" si="418">M255/6</f>
        <v>5</v>
      </c>
      <c r="Q255" s="44">
        <f t="shared" ref="Q255" si="419">IF(K255=0,0,L255)</f>
        <v>0</v>
      </c>
      <c r="R255" s="97">
        <f t="shared" ref="R255" si="420">IF(K255=0,0,M255/1.5)</f>
        <v>20</v>
      </c>
      <c r="S255" s="44">
        <f t="shared" ref="S255" si="421">P255+Q255+R255</f>
        <v>20</v>
      </c>
      <c r="T255" s="211"/>
      <c r="V255" s="172"/>
    </row>
    <row r="256" spans="1:22" s="27" customFormat="1">
      <c r="A256" s="98" t="s">
        <v>135</v>
      </c>
      <c r="B256" s="8" t="s">
        <v>181</v>
      </c>
      <c r="C256" s="9">
        <v>1</v>
      </c>
      <c r="D256" s="8" t="s">
        <v>104</v>
      </c>
      <c r="E256" s="14" t="s">
        <v>274</v>
      </c>
      <c r="F256" s="24">
        <v>4</v>
      </c>
      <c r="G256" s="11" t="s">
        <v>36</v>
      </c>
      <c r="H256" s="9"/>
      <c r="I256" s="9">
        <v>11</v>
      </c>
      <c r="J256" s="9">
        <v>15</v>
      </c>
      <c r="K256" s="9">
        <f t="shared" ref="K256:K262" si="422">J256-I256+1</f>
        <v>5</v>
      </c>
      <c r="L256" s="9"/>
      <c r="M256" s="9">
        <v>30</v>
      </c>
      <c r="N256" s="12"/>
      <c r="O256" s="13">
        <f t="shared" ref="O256:O257" si="423">M256/6</f>
        <v>5</v>
      </c>
      <c r="P256" s="14"/>
      <c r="Q256" s="15">
        <f t="shared" ref="Q256:Q262" si="424">IF(K256=0,0,L256)</f>
        <v>0</v>
      </c>
      <c r="R256" s="16">
        <f t="shared" ref="R256:R262" si="425">IF(K256=0,0,M256/1.5)</f>
        <v>20</v>
      </c>
      <c r="S256" s="15">
        <f t="shared" ref="S256:S262" si="426">P256+Q256+R256</f>
        <v>20</v>
      </c>
      <c r="T256" s="177"/>
      <c r="V256" s="85"/>
    </row>
    <row r="257" spans="1:22" s="27" customFormat="1">
      <c r="A257" s="98" t="s">
        <v>135</v>
      </c>
      <c r="B257" s="8" t="s">
        <v>184</v>
      </c>
      <c r="C257" s="9">
        <v>1</v>
      </c>
      <c r="D257" s="8" t="s">
        <v>104</v>
      </c>
      <c r="E257" s="14" t="s">
        <v>274</v>
      </c>
      <c r="F257" s="24">
        <v>4</v>
      </c>
      <c r="G257" s="11" t="s">
        <v>37</v>
      </c>
      <c r="H257" s="9"/>
      <c r="I257" s="9">
        <v>11</v>
      </c>
      <c r="J257" s="9">
        <v>15</v>
      </c>
      <c r="K257" s="9">
        <f t="shared" si="422"/>
        <v>5</v>
      </c>
      <c r="L257" s="9"/>
      <c r="M257" s="9">
        <v>30</v>
      </c>
      <c r="N257" s="12"/>
      <c r="O257" s="13">
        <f t="shared" si="423"/>
        <v>5</v>
      </c>
      <c r="P257" s="14"/>
      <c r="Q257" s="15">
        <f t="shared" si="424"/>
        <v>0</v>
      </c>
      <c r="R257" s="16">
        <f t="shared" si="425"/>
        <v>20</v>
      </c>
      <c r="S257" s="15">
        <f t="shared" si="426"/>
        <v>20</v>
      </c>
      <c r="T257" s="177"/>
      <c r="V257" s="85"/>
    </row>
    <row r="258" spans="1:22" s="40" customFormat="1">
      <c r="A258" s="174" t="s">
        <v>135</v>
      </c>
      <c r="B258" s="38" t="s">
        <v>283</v>
      </c>
      <c r="C258" s="39">
        <v>1</v>
      </c>
      <c r="D258" s="38" t="s">
        <v>104</v>
      </c>
      <c r="E258" s="40" t="s">
        <v>99</v>
      </c>
      <c r="F258" s="39">
        <v>5</v>
      </c>
      <c r="G258" s="41" t="s">
        <v>36</v>
      </c>
      <c r="H258" s="39"/>
      <c r="I258" s="39">
        <v>6</v>
      </c>
      <c r="J258" s="39">
        <v>15</v>
      </c>
      <c r="K258" s="39">
        <f>J258-I258+1</f>
        <v>10</v>
      </c>
      <c r="L258" s="39"/>
      <c r="M258" s="39">
        <v>60</v>
      </c>
      <c r="N258" s="42"/>
      <c r="O258" s="43">
        <f>M258/6</f>
        <v>10</v>
      </c>
      <c r="Q258" s="44">
        <f>IF(K258=0,0,L258)</f>
        <v>0</v>
      </c>
      <c r="R258" s="97">
        <f>IF(K258=0,0,M258/1.5)</f>
        <v>40</v>
      </c>
      <c r="S258" s="44">
        <f>P258+Q258+R258</f>
        <v>40</v>
      </c>
      <c r="T258" s="211"/>
      <c r="V258" s="172"/>
    </row>
    <row r="259" spans="1:22" s="14" customFormat="1">
      <c r="A259" s="186" t="s">
        <v>135</v>
      </c>
      <c r="B259" s="8" t="s">
        <v>216</v>
      </c>
      <c r="C259" s="9">
        <v>1</v>
      </c>
      <c r="D259" s="8" t="s">
        <v>104</v>
      </c>
      <c r="E259" s="14" t="s">
        <v>99</v>
      </c>
      <c r="F259" s="9">
        <v>5</v>
      </c>
      <c r="G259" s="11" t="s">
        <v>37</v>
      </c>
      <c r="H259" s="9"/>
      <c r="I259" s="9">
        <v>11</v>
      </c>
      <c r="J259" s="9">
        <v>15</v>
      </c>
      <c r="K259" s="9">
        <f>J259-I259+1</f>
        <v>5</v>
      </c>
      <c r="L259" s="9"/>
      <c r="M259" s="9">
        <v>30</v>
      </c>
      <c r="N259" s="12"/>
      <c r="O259" s="13">
        <f>M259/6</f>
        <v>5</v>
      </c>
      <c r="Q259" s="15">
        <f>IF(K259=0,0,L259)</f>
        <v>0</v>
      </c>
      <c r="R259" s="16">
        <f>IF(K259=0,0,M259/1.5)</f>
        <v>20</v>
      </c>
      <c r="S259" s="15">
        <f>P259+Q259+R259</f>
        <v>20</v>
      </c>
      <c r="T259" s="177"/>
      <c r="V259" s="187"/>
    </row>
    <row r="260" spans="1:22" s="40" customFormat="1">
      <c r="A260" s="174" t="s">
        <v>135</v>
      </c>
      <c r="B260" s="38" t="s">
        <v>293</v>
      </c>
      <c r="C260" s="39">
        <v>1</v>
      </c>
      <c r="D260" s="38" t="s">
        <v>104</v>
      </c>
      <c r="E260" s="40" t="s">
        <v>99</v>
      </c>
      <c r="F260" s="39">
        <v>6</v>
      </c>
      <c r="G260" s="41" t="s">
        <v>36</v>
      </c>
      <c r="H260" s="39"/>
      <c r="I260" s="39">
        <v>11</v>
      </c>
      <c r="J260" s="39">
        <v>23</v>
      </c>
      <c r="K260" s="39">
        <f>J260-I260+1</f>
        <v>13</v>
      </c>
      <c r="L260" s="39"/>
      <c r="M260" s="39">
        <v>60</v>
      </c>
      <c r="N260" s="42"/>
      <c r="O260" s="43">
        <f>M260/6</f>
        <v>10</v>
      </c>
      <c r="Q260" s="44">
        <f>IF(K260=0,0,L260)</f>
        <v>0</v>
      </c>
      <c r="R260" s="97">
        <f>IF(K260=0,0,M260/1.5)</f>
        <v>40</v>
      </c>
      <c r="S260" s="44">
        <f>P260+Q260+R260</f>
        <v>40</v>
      </c>
      <c r="T260" s="211"/>
      <c r="V260" s="172"/>
    </row>
    <row r="261" spans="1:22" s="27" customFormat="1">
      <c r="A261" s="98" t="s">
        <v>135</v>
      </c>
      <c r="B261" s="8" t="s">
        <v>153</v>
      </c>
      <c r="C261" s="9">
        <v>1</v>
      </c>
      <c r="D261" s="8" t="s">
        <v>104</v>
      </c>
      <c r="E261" s="14" t="s">
        <v>99</v>
      </c>
      <c r="F261" s="24" t="s">
        <v>78</v>
      </c>
      <c r="G261" s="11" t="s">
        <v>36</v>
      </c>
      <c r="H261" s="9"/>
      <c r="I261" s="9">
        <v>1</v>
      </c>
      <c r="J261" s="9">
        <v>5</v>
      </c>
      <c r="K261" s="9">
        <f t="shared" si="422"/>
        <v>5</v>
      </c>
      <c r="L261" s="9"/>
      <c r="M261" s="9">
        <v>60</v>
      </c>
      <c r="N261" s="12"/>
      <c r="O261" s="13">
        <f t="shared" ref="O261:O263" si="427">M261/6</f>
        <v>10</v>
      </c>
      <c r="P261" s="14"/>
      <c r="Q261" s="15">
        <f t="shared" si="424"/>
        <v>0</v>
      </c>
      <c r="R261" s="16">
        <f t="shared" si="425"/>
        <v>40</v>
      </c>
      <c r="S261" s="15">
        <f t="shared" si="426"/>
        <v>40</v>
      </c>
      <c r="T261" s="177"/>
      <c r="V261" s="85"/>
    </row>
    <row r="262" spans="1:22" s="27" customFormat="1">
      <c r="A262" s="98" t="s">
        <v>135</v>
      </c>
      <c r="B262" s="8" t="s">
        <v>154</v>
      </c>
      <c r="C262" s="9">
        <v>1</v>
      </c>
      <c r="D262" s="8" t="s">
        <v>104</v>
      </c>
      <c r="E262" s="14" t="s">
        <v>99</v>
      </c>
      <c r="F262" s="24" t="s">
        <v>78</v>
      </c>
      <c r="G262" s="11" t="s">
        <v>36</v>
      </c>
      <c r="H262" s="9"/>
      <c r="I262" s="9">
        <v>6</v>
      </c>
      <c r="J262" s="9">
        <v>10</v>
      </c>
      <c r="K262" s="9">
        <f t="shared" si="422"/>
        <v>5</v>
      </c>
      <c r="L262" s="9"/>
      <c r="M262" s="9">
        <v>60</v>
      </c>
      <c r="N262" s="12"/>
      <c r="O262" s="13">
        <f t="shared" si="427"/>
        <v>10</v>
      </c>
      <c r="P262" s="14"/>
      <c r="Q262" s="15">
        <f t="shared" si="424"/>
        <v>0</v>
      </c>
      <c r="R262" s="16">
        <f t="shared" si="425"/>
        <v>40</v>
      </c>
      <c r="S262" s="15">
        <f t="shared" si="426"/>
        <v>40</v>
      </c>
      <c r="T262" s="177"/>
      <c r="V262" s="85"/>
    </row>
    <row r="263" spans="1:22" s="27" customFormat="1">
      <c r="A263" s="98" t="s">
        <v>135</v>
      </c>
      <c r="B263" s="8" t="s">
        <v>285</v>
      </c>
      <c r="C263" s="9">
        <v>1</v>
      </c>
      <c r="D263" s="8" t="s">
        <v>104</v>
      </c>
      <c r="E263" s="14" t="s">
        <v>99</v>
      </c>
      <c r="F263" s="24">
        <v>7</v>
      </c>
      <c r="G263" s="11" t="s">
        <v>37</v>
      </c>
      <c r="H263" s="9"/>
      <c r="I263" s="9">
        <v>6</v>
      </c>
      <c r="J263" s="9">
        <v>15</v>
      </c>
      <c r="K263" s="9">
        <f t="shared" ref="K263" si="428">J263-I263+1</f>
        <v>10</v>
      </c>
      <c r="L263" s="9"/>
      <c r="M263" s="9">
        <v>60</v>
      </c>
      <c r="N263" s="12"/>
      <c r="O263" s="13">
        <f t="shared" si="427"/>
        <v>10</v>
      </c>
      <c r="P263" s="14"/>
      <c r="Q263" s="15">
        <f t="shared" ref="Q263" si="429">IF(K263=0,0,L263)</f>
        <v>0</v>
      </c>
      <c r="R263" s="16">
        <f t="shared" ref="R263" si="430">IF(K263=0,0,M263/1.5)</f>
        <v>40</v>
      </c>
      <c r="S263" s="15">
        <f t="shared" ref="S263" si="431">P263+Q263+R263</f>
        <v>40</v>
      </c>
      <c r="T263" s="177"/>
      <c r="V263" s="85"/>
    </row>
    <row r="264" spans="1:22" s="110" customFormat="1">
      <c r="A264" s="131"/>
      <c r="B264" s="100" t="s">
        <v>269</v>
      </c>
      <c r="C264" s="101">
        <v>2</v>
      </c>
      <c r="D264" s="100" t="s">
        <v>104</v>
      </c>
      <c r="E264" s="103" t="s">
        <v>268</v>
      </c>
      <c r="F264" s="104"/>
      <c r="G264" s="105"/>
      <c r="H264" s="101"/>
      <c r="I264" s="101"/>
      <c r="J264" s="101"/>
      <c r="K264" s="101">
        <f t="shared" ref="K264" si="432">J264-I264+1</f>
        <v>1</v>
      </c>
      <c r="L264" s="101"/>
      <c r="M264" s="101">
        <v>30</v>
      </c>
      <c r="N264" s="106"/>
      <c r="O264" s="107">
        <f>M264/6</f>
        <v>5</v>
      </c>
      <c r="P264" s="103"/>
      <c r="Q264" s="108">
        <f t="shared" ref="Q264" si="433">IF(K264=0,0,L264)</f>
        <v>0</v>
      </c>
      <c r="R264" s="109">
        <f t="shared" ref="R264" si="434">IF(K264=0,0,M264/1.5)</f>
        <v>20</v>
      </c>
      <c r="S264" s="108">
        <f t="shared" ref="S264" si="435">P264+Q264+R264</f>
        <v>20</v>
      </c>
      <c r="T264" s="177">
        <f>SUM(S247:S264)</f>
        <v>500</v>
      </c>
      <c r="V264" s="128"/>
    </row>
    <row r="265" spans="1:22" s="27" customFormat="1" ht="25.5">
      <c r="A265" s="3" t="s">
        <v>15</v>
      </c>
      <c r="B265" s="3" t="s">
        <v>16</v>
      </c>
      <c r="C265" s="4" t="s">
        <v>149</v>
      </c>
      <c r="D265" s="3" t="s">
        <v>17</v>
      </c>
      <c r="E265" s="3" t="s">
        <v>18</v>
      </c>
      <c r="F265" s="3" t="s">
        <v>19</v>
      </c>
      <c r="G265" s="3" t="s">
        <v>20</v>
      </c>
      <c r="H265" s="4" t="s">
        <v>1</v>
      </c>
      <c r="I265" s="3" t="s">
        <v>21</v>
      </c>
      <c r="J265" s="3" t="s">
        <v>22</v>
      </c>
      <c r="K265" s="4" t="s">
        <v>2</v>
      </c>
      <c r="L265" s="3" t="s">
        <v>33</v>
      </c>
      <c r="M265" s="3" t="s">
        <v>34</v>
      </c>
      <c r="N265" s="5" t="s">
        <v>3</v>
      </c>
      <c r="O265" s="5" t="s">
        <v>4</v>
      </c>
      <c r="P265" s="4" t="s">
        <v>32</v>
      </c>
      <c r="Q265" s="3" t="s">
        <v>5</v>
      </c>
      <c r="R265" s="3" t="s">
        <v>6</v>
      </c>
      <c r="S265" s="6" t="s">
        <v>7</v>
      </c>
      <c r="T265" s="179"/>
      <c r="U265" s="84" t="s">
        <v>105</v>
      </c>
      <c r="V265" s="84" t="s">
        <v>106</v>
      </c>
    </row>
    <row r="266" spans="1:22" s="27" customFormat="1">
      <c r="A266" s="98" t="s">
        <v>250</v>
      </c>
      <c r="B266" s="8" t="s">
        <v>145</v>
      </c>
      <c r="C266" s="9">
        <v>1</v>
      </c>
      <c r="D266" s="8" t="s">
        <v>40</v>
      </c>
      <c r="E266" s="14" t="s">
        <v>84</v>
      </c>
      <c r="F266" s="24">
        <v>7</v>
      </c>
      <c r="G266" s="11" t="s">
        <v>75</v>
      </c>
      <c r="H266" s="9"/>
      <c r="I266" s="9">
        <v>1</v>
      </c>
      <c r="J266" s="9">
        <v>10</v>
      </c>
      <c r="K266" s="9">
        <f t="shared" ref="K266:K276" si="436">J266-I266+1</f>
        <v>10</v>
      </c>
      <c r="L266" s="9">
        <v>30</v>
      </c>
      <c r="M266" s="9"/>
      <c r="N266" s="12"/>
      <c r="O266" s="13">
        <f t="shared" ref="O266:O276" si="437">M266/6</f>
        <v>0</v>
      </c>
      <c r="P266" s="14"/>
      <c r="Q266" s="15">
        <f t="shared" ref="Q266:Q276" si="438">IF(K266=0,0,L266)</f>
        <v>30</v>
      </c>
      <c r="R266" s="16">
        <f t="shared" ref="R266:R276" si="439">IF(K266=0,0,M266/1.5)</f>
        <v>0</v>
      </c>
      <c r="S266" s="15">
        <f t="shared" ref="S266:S276" si="440">P266+Q266+R266</f>
        <v>30</v>
      </c>
      <c r="T266" s="177"/>
      <c r="V266" s="85"/>
    </row>
    <row r="267" spans="1:22" s="27" customFormat="1">
      <c r="A267" s="98" t="s">
        <v>251</v>
      </c>
      <c r="B267" s="8" t="s">
        <v>146</v>
      </c>
      <c r="C267" s="9">
        <v>1</v>
      </c>
      <c r="D267" s="8" t="s">
        <v>40</v>
      </c>
      <c r="E267" s="14" t="s">
        <v>84</v>
      </c>
      <c r="F267" s="24">
        <v>7</v>
      </c>
      <c r="G267" s="11" t="s">
        <v>83</v>
      </c>
      <c r="H267" s="9"/>
      <c r="I267" s="9">
        <v>1</v>
      </c>
      <c r="J267" s="9">
        <v>10</v>
      </c>
      <c r="K267" s="9">
        <f t="shared" si="436"/>
        <v>10</v>
      </c>
      <c r="L267" s="9">
        <v>30</v>
      </c>
      <c r="M267" s="9"/>
      <c r="N267" s="12"/>
      <c r="O267" s="13">
        <f t="shared" si="437"/>
        <v>0</v>
      </c>
      <c r="P267" s="14"/>
      <c r="Q267" s="15">
        <f t="shared" si="438"/>
        <v>30</v>
      </c>
      <c r="R267" s="16">
        <f t="shared" si="439"/>
        <v>0</v>
      </c>
      <c r="S267" s="15">
        <f t="shared" si="440"/>
        <v>30</v>
      </c>
      <c r="T267" s="177"/>
      <c r="V267" s="85"/>
    </row>
    <row r="268" spans="1:22" s="27" customFormat="1">
      <c r="A268" s="98" t="s">
        <v>250</v>
      </c>
      <c r="B268" s="8" t="s">
        <v>160</v>
      </c>
      <c r="C268" s="9">
        <v>1</v>
      </c>
      <c r="D268" s="8" t="s">
        <v>40</v>
      </c>
      <c r="E268" s="14" t="s">
        <v>84</v>
      </c>
      <c r="F268" s="24">
        <v>7</v>
      </c>
      <c r="G268" s="11" t="s">
        <v>139</v>
      </c>
      <c r="H268" s="9"/>
      <c r="I268" s="9">
        <v>1</v>
      </c>
      <c r="J268" s="9">
        <v>10</v>
      </c>
      <c r="K268" s="9">
        <f t="shared" si="436"/>
        <v>10</v>
      </c>
      <c r="L268" s="9">
        <v>30</v>
      </c>
      <c r="M268" s="9"/>
      <c r="N268" s="12"/>
      <c r="O268" s="13">
        <f t="shared" si="437"/>
        <v>0</v>
      </c>
      <c r="P268" s="14"/>
      <c r="Q268" s="15">
        <f t="shared" si="438"/>
        <v>30</v>
      </c>
      <c r="R268" s="16">
        <f t="shared" si="439"/>
        <v>0</v>
      </c>
      <c r="S268" s="15">
        <f t="shared" si="440"/>
        <v>30</v>
      </c>
      <c r="T268" s="177"/>
      <c r="V268" s="85"/>
    </row>
    <row r="269" spans="1:22" s="74" customFormat="1">
      <c r="A269" s="212" t="s">
        <v>132</v>
      </c>
      <c r="B269" s="71" t="s">
        <v>225</v>
      </c>
      <c r="C269" s="72">
        <v>1</v>
      </c>
      <c r="D269" s="71" t="s">
        <v>40</v>
      </c>
      <c r="E269" s="74" t="s">
        <v>14</v>
      </c>
      <c r="F269" s="72" t="s">
        <v>77</v>
      </c>
      <c r="G269" s="75" t="s">
        <v>206</v>
      </c>
      <c r="H269" s="72"/>
      <c r="I269" s="72">
        <v>11</v>
      </c>
      <c r="J269" s="72">
        <v>15</v>
      </c>
      <c r="K269" s="72">
        <f t="shared" si="436"/>
        <v>5</v>
      </c>
      <c r="L269" s="72"/>
      <c r="M269" s="72">
        <v>60</v>
      </c>
      <c r="N269" s="76"/>
      <c r="O269" s="77">
        <f t="shared" si="437"/>
        <v>10</v>
      </c>
      <c r="Q269" s="78">
        <f t="shared" si="438"/>
        <v>0</v>
      </c>
      <c r="R269" s="213">
        <f t="shared" si="439"/>
        <v>40</v>
      </c>
      <c r="S269" s="78">
        <f t="shared" si="440"/>
        <v>40</v>
      </c>
      <c r="T269" s="216"/>
      <c r="V269" s="217"/>
    </row>
    <row r="270" spans="1:22" s="74" customFormat="1">
      <c r="A270" s="212" t="s">
        <v>132</v>
      </c>
      <c r="B270" s="71" t="s">
        <v>226</v>
      </c>
      <c r="C270" s="72">
        <v>1</v>
      </c>
      <c r="D270" s="71" t="s">
        <v>40</v>
      </c>
      <c r="E270" s="74" t="s">
        <v>14</v>
      </c>
      <c r="F270" s="72" t="s">
        <v>77</v>
      </c>
      <c r="G270" s="75" t="s">
        <v>215</v>
      </c>
      <c r="H270" s="72"/>
      <c r="I270" s="72">
        <v>11</v>
      </c>
      <c r="J270" s="72">
        <v>15</v>
      </c>
      <c r="K270" s="72">
        <f t="shared" si="436"/>
        <v>5</v>
      </c>
      <c r="L270" s="72"/>
      <c r="M270" s="72">
        <v>60</v>
      </c>
      <c r="N270" s="76"/>
      <c r="O270" s="77">
        <f t="shared" si="437"/>
        <v>10</v>
      </c>
      <c r="Q270" s="78">
        <f t="shared" si="438"/>
        <v>0</v>
      </c>
      <c r="R270" s="213">
        <f t="shared" si="439"/>
        <v>40</v>
      </c>
      <c r="S270" s="78">
        <f t="shared" si="440"/>
        <v>40</v>
      </c>
      <c r="T270" s="216"/>
      <c r="V270" s="217"/>
    </row>
    <row r="271" spans="1:22" s="74" customFormat="1">
      <c r="A271" s="212" t="s">
        <v>132</v>
      </c>
      <c r="B271" s="71" t="s">
        <v>227</v>
      </c>
      <c r="C271" s="72">
        <v>1</v>
      </c>
      <c r="D271" s="71" t="s">
        <v>40</v>
      </c>
      <c r="E271" s="74" t="s">
        <v>14</v>
      </c>
      <c r="F271" s="72" t="s">
        <v>80</v>
      </c>
      <c r="G271" s="75" t="s">
        <v>206</v>
      </c>
      <c r="H271" s="72"/>
      <c r="I271" s="72">
        <v>1</v>
      </c>
      <c r="J271" s="72">
        <v>5</v>
      </c>
      <c r="K271" s="72">
        <f t="shared" si="436"/>
        <v>5</v>
      </c>
      <c r="L271" s="72"/>
      <c r="M271" s="72">
        <v>60</v>
      </c>
      <c r="N271" s="76"/>
      <c r="O271" s="77">
        <f t="shared" si="437"/>
        <v>10</v>
      </c>
      <c r="Q271" s="78">
        <f t="shared" si="438"/>
        <v>0</v>
      </c>
      <c r="R271" s="213">
        <f t="shared" si="439"/>
        <v>40</v>
      </c>
      <c r="S271" s="78">
        <f t="shared" si="440"/>
        <v>40</v>
      </c>
      <c r="T271" s="216"/>
      <c r="V271" s="217"/>
    </row>
    <row r="272" spans="1:22" s="74" customFormat="1">
      <c r="A272" s="212" t="s">
        <v>132</v>
      </c>
      <c r="B272" s="71" t="s">
        <v>228</v>
      </c>
      <c r="C272" s="72">
        <v>1</v>
      </c>
      <c r="D272" s="71" t="s">
        <v>40</v>
      </c>
      <c r="E272" s="74" t="s">
        <v>14</v>
      </c>
      <c r="F272" s="72" t="s">
        <v>80</v>
      </c>
      <c r="G272" s="75" t="s">
        <v>215</v>
      </c>
      <c r="H272" s="72"/>
      <c r="I272" s="72">
        <v>1</v>
      </c>
      <c r="J272" s="72">
        <v>5</v>
      </c>
      <c r="K272" s="72">
        <f t="shared" si="436"/>
        <v>5</v>
      </c>
      <c r="L272" s="72"/>
      <c r="M272" s="72">
        <v>60</v>
      </c>
      <c r="N272" s="76"/>
      <c r="O272" s="77">
        <f t="shared" si="437"/>
        <v>10</v>
      </c>
      <c r="Q272" s="78">
        <f t="shared" si="438"/>
        <v>0</v>
      </c>
      <c r="R272" s="213">
        <f t="shared" si="439"/>
        <v>40</v>
      </c>
      <c r="S272" s="78">
        <f t="shared" si="440"/>
        <v>40</v>
      </c>
      <c r="T272" s="216"/>
      <c r="V272" s="217"/>
    </row>
    <row r="273" spans="1:22" s="14" customFormat="1">
      <c r="A273" s="186" t="s">
        <v>134</v>
      </c>
      <c r="B273" s="8" t="s">
        <v>376</v>
      </c>
      <c r="C273" s="9">
        <v>1</v>
      </c>
      <c r="D273" s="8" t="s">
        <v>40</v>
      </c>
      <c r="E273" s="14" t="s">
        <v>350</v>
      </c>
      <c r="F273" s="9">
        <v>5</v>
      </c>
      <c r="G273" s="11" t="s">
        <v>36</v>
      </c>
      <c r="H273" s="9"/>
      <c r="I273" s="9">
        <v>6</v>
      </c>
      <c r="J273" s="9">
        <v>10</v>
      </c>
      <c r="K273" s="9">
        <f>J273-I273+1</f>
        <v>5</v>
      </c>
      <c r="L273" s="9"/>
      <c r="M273" s="9">
        <v>30</v>
      </c>
      <c r="N273" s="12"/>
      <c r="O273" s="13">
        <f>M273/6</f>
        <v>5</v>
      </c>
      <c r="Q273" s="15">
        <f>IF(K273=0,0,L273)</f>
        <v>0</v>
      </c>
      <c r="R273" s="16">
        <f>IF(K273=0,0,M273/1.5)</f>
        <v>20</v>
      </c>
      <c r="S273" s="15">
        <f>P273+Q273+R273</f>
        <v>20</v>
      </c>
      <c r="T273" s="177"/>
      <c r="V273" s="187"/>
    </row>
    <row r="274" spans="1:22" s="14" customFormat="1">
      <c r="A274" s="186" t="s">
        <v>134</v>
      </c>
      <c r="B274" s="8" t="s">
        <v>377</v>
      </c>
      <c r="C274" s="9">
        <v>1</v>
      </c>
      <c r="D274" s="8" t="s">
        <v>40</v>
      </c>
      <c r="E274" s="14" t="s">
        <v>350</v>
      </c>
      <c r="F274" s="9">
        <v>5</v>
      </c>
      <c r="G274" s="11" t="s">
        <v>37</v>
      </c>
      <c r="H274" s="9"/>
      <c r="I274" s="9">
        <v>6</v>
      </c>
      <c r="J274" s="9">
        <v>10</v>
      </c>
      <c r="K274" s="9">
        <f>J274-I274+1</f>
        <v>5</v>
      </c>
      <c r="L274" s="9"/>
      <c r="M274" s="9">
        <v>30</v>
      </c>
      <c r="N274" s="12"/>
      <c r="O274" s="13">
        <f>M274/6</f>
        <v>5</v>
      </c>
      <c r="Q274" s="15">
        <f>IF(K274=0,0,L274)</f>
        <v>0</v>
      </c>
      <c r="R274" s="16">
        <f>IF(K274=0,0,M274/1.5)</f>
        <v>20</v>
      </c>
      <c r="S274" s="15">
        <f>P274+Q274+R274</f>
        <v>20</v>
      </c>
      <c r="T274" s="177"/>
      <c r="V274" s="187"/>
    </row>
    <row r="275" spans="1:22" s="27" customFormat="1">
      <c r="A275" s="98" t="s">
        <v>252</v>
      </c>
      <c r="B275" s="8" t="s">
        <v>178</v>
      </c>
      <c r="C275" s="9">
        <v>1</v>
      </c>
      <c r="D275" s="8" t="s">
        <v>40</v>
      </c>
      <c r="E275" s="14" t="s">
        <v>110</v>
      </c>
      <c r="F275" s="24">
        <v>2</v>
      </c>
      <c r="G275" s="11" t="s">
        <v>75</v>
      </c>
      <c r="H275" s="9"/>
      <c r="I275" s="9">
        <v>1</v>
      </c>
      <c r="J275" s="9">
        <v>10</v>
      </c>
      <c r="K275" s="9">
        <f t="shared" si="436"/>
        <v>10</v>
      </c>
      <c r="L275" s="9">
        <v>30</v>
      </c>
      <c r="M275" s="9"/>
      <c r="N275" s="12"/>
      <c r="O275" s="13">
        <f t="shared" si="437"/>
        <v>0</v>
      </c>
      <c r="P275" s="14"/>
      <c r="Q275" s="15">
        <f t="shared" si="438"/>
        <v>30</v>
      </c>
      <c r="R275" s="16">
        <f t="shared" si="439"/>
        <v>0</v>
      </c>
      <c r="S275" s="15">
        <f t="shared" si="440"/>
        <v>30</v>
      </c>
      <c r="T275" s="177"/>
      <c r="V275" s="85"/>
    </row>
    <row r="276" spans="1:22" s="27" customFormat="1">
      <c r="A276" s="7" t="s">
        <v>251</v>
      </c>
      <c r="B276" s="8" t="s">
        <v>179</v>
      </c>
      <c r="C276" s="9">
        <v>1</v>
      </c>
      <c r="D276" s="8" t="s">
        <v>40</v>
      </c>
      <c r="E276" s="14" t="s">
        <v>110</v>
      </c>
      <c r="F276" s="24">
        <v>2</v>
      </c>
      <c r="G276" s="11" t="s">
        <v>83</v>
      </c>
      <c r="H276" s="9"/>
      <c r="I276" s="9">
        <v>1</v>
      </c>
      <c r="J276" s="9">
        <v>10</v>
      </c>
      <c r="K276" s="9">
        <f t="shared" si="436"/>
        <v>10</v>
      </c>
      <c r="L276" s="9">
        <v>30</v>
      </c>
      <c r="M276" s="9"/>
      <c r="N276" s="12"/>
      <c r="O276" s="13">
        <f t="shared" si="437"/>
        <v>0</v>
      </c>
      <c r="P276" s="14"/>
      <c r="Q276" s="15">
        <f t="shared" si="438"/>
        <v>30</v>
      </c>
      <c r="R276" s="16">
        <f t="shared" si="439"/>
        <v>0</v>
      </c>
      <c r="S276" s="15">
        <f t="shared" si="440"/>
        <v>30</v>
      </c>
      <c r="T276" s="177"/>
      <c r="V276" s="85"/>
    </row>
    <row r="277" spans="1:22" s="27" customFormat="1">
      <c r="A277" s="98" t="s">
        <v>135</v>
      </c>
      <c r="B277" s="8" t="s">
        <v>290</v>
      </c>
      <c r="C277" s="9">
        <v>1</v>
      </c>
      <c r="D277" s="8" t="s">
        <v>40</v>
      </c>
      <c r="E277" s="14" t="s">
        <v>99</v>
      </c>
      <c r="F277" s="24" t="s">
        <v>291</v>
      </c>
      <c r="G277" s="11" t="s">
        <v>36</v>
      </c>
      <c r="H277" s="9"/>
      <c r="I277" s="9">
        <v>6</v>
      </c>
      <c r="J277" s="9">
        <v>15</v>
      </c>
      <c r="K277" s="9">
        <f>J277-I277+1</f>
        <v>10</v>
      </c>
      <c r="L277" s="9"/>
      <c r="M277" s="9">
        <v>60</v>
      </c>
      <c r="N277" s="12"/>
      <c r="O277" s="13">
        <f>M277/6</f>
        <v>10</v>
      </c>
      <c r="P277" s="14"/>
      <c r="Q277" s="15">
        <f>IF(K277=0,0,L277)</f>
        <v>0</v>
      </c>
      <c r="R277" s="16">
        <f>IF(K277=0,0,M277/1.5)</f>
        <v>40</v>
      </c>
      <c r="S277" s="15">
        <f>P277+Q277+R277</f>
        <v>40</v>
      </c>
      <c r="T277" s="177"/>
      <c r="V277" s="85"/>
    </row>
    <row r="278" spans="1:22" s="27" customFormat="1">
      <c r="A278" s="98" t="s">
        <v>135</v>
      </c>
      <c r="B278" s="8" t="s">
        <v>292</v>
      </c>
      <c r="C278" s="9">
        <v>1</v>
      </c>
      <c r="D278" s="8" t="s">
        <v>40</v>
      </c>
      <c r="E278" s="14" t="s">
        <v>99</v>
      </c>
      <c r="F278" s="24" t="s">
        <v>291</v>
      </c>
      <c r="G278" s="11" t="s">
        <v>37</v>
      </c>
      <c r="H278" s="9"/>
      <c r="I278" s="9">
        <v>6</v>
      </c>
      <c r="J278" s="9">
        <v>15</v>
      </c>
      <c r="K278" s="9">
        <f t="shared" ref="K278" si="441">J278-I278+1</f>
        <v>10</v>
      </c>
      <c r="L278" s="9"/>
      <c r="M278" s="9">
        <v>60</v>
      </c>
      <c r="N278" s="12"/>
      <c r="O278" s="13">
        <f>M278/6</f>
        <v>10</v>
      </c>
      <c r="P278" s="14"/>
      <c r="Q278" s="15">
        <f t="shared" ref="Q278" si="442">IF(K278=0,0,L278)</f>
        <v>0</v>
      </c>
      <c r="R278" s="16">
        <f t="shared" ref="R278" si="443">IF(K278=0,0,M278/1.5)</f>
        <v>40</v>
      </c>
      <c r="S278" s="15">
        <f t="shared" ref="S278" si="444">P278+Q278+R278</f>
        <v>40</v>
      </c>
      <c r="T278" s="177"/>
      <c r="V278" s="85"/>
    </row>
    <row r="279" spans="1:22" s="27" customFormat="1">
      <c r="A279" s="7"/>
      <c r="B279" s="100" t="s">
        <v>157</v>
      </c>
      <c r="C279" s="101">
        <v>2</v>
      </c>
      <c r="D279" s="8" t="s">
        <v>40</v>
      </c>
      <c r="E279" s="103" t="s">
        <v>254</v>
      </c>
      <c r="F279" s="105"/>
      <c r="G279" s="105"/>
      <c r="H279" s="101"/>
      <c r="I279" s="101"/>
      <c r="J279" s="101">
        <v>19</v>
      </c>
      <c r="K279" s="101">
        <f>J279-I279+1</f>
        <v>20</v>
      </c>
      <c r="L279" s="101"/>
      <c r="M279" s="101">
        <v>120</v>
      </c>
      <c r="N279" s="106">
        <f>L279/K279</f>
        <v>0</v>
      </c>
      <c r="O279" s="107">
        <f>M279/5</f>
        <v>24</v>
      </c>
      <c r="P279" s="103"/>
      <c r="Q279" s="108">
        <f>IF(K279=0,0,L279)</f>
        <v>0</v>
      </c>
      <c r="R279" s="109">
        <f>IF(K279=0,0,M279/1.5)</f>
        <v>80</v>
      </c>
      <c r="S279" s="108">
        <f>P279+Q279+R279</f>
        <v>80</v>
      </c>
      <c r="T279" s="177">
        <f>SUM(S266:S279)</f>
        <v>510</v>
      </c>
    </row>
    <row r="280" spans="1:22" s="27" customFormat="1" ht="25.5">
      <c r="A280" s="3" t="s">
        <v>15</v>
      </c>
      <c r="B280" s="3" t="s">
        <v>16</v>
      </c>
      <c r="C280" s="4" t="s">
        <v>149</v>
      </c>
      <c r="D280" s="3" t="s">
        <v>17</v>
      </c>
      <c r="E280" s="3" t="s">
        <v>18</v>
      </c>
      <c r="F280" s="3" t="s">
        <v>19</v>
      </c>
      <c r="G280" s="3" t="s">
        <v>20</v>
      </c>
      <c r="H280" s="4" t="s">
        <v>1</v>
      </c>
      <c r="I280" s="3" t="s">
        <v>21</v>
      </c>
      <c r="J280" s="3" t="s">
        <v>22</v>
      </c>
      <c r="K280" s="4" t="s">
        <v>2</v>
      </c>
      <c r="L280" s="3" t="s">
        <v>33</v>
      </c>
      <c r="M280" s="3" t="s">
        <v>34</v>
      </c>
      <c r="N280" s="5" t="s">
        <v>3</v>
      </c>
      <c r="O280" s="5" t="s">
        <v>4</v>
      </c>
      <c r="P280" s="4" t="s">
        <v>32</v>
      </c>
      <c r="Q280" s="3" t="s">
        <v>5</v>
      </c>
      <c r="R280" s="3" t="s">
        <v>6</v>
      </c>
      <c r="S280" s="6" t="s">
        <v>7</v>
      </c>
      <c r="T280" s="179"/>
      <c r="U280" s="84" t="s">
        <v>105</v>
      </c>
      <c r="V280" s="84" t="s">
        <v>106</v>
      </c>
    </row>
    <row r="281" spans="1:22" s="48" customFormat="1">
      <c r="A281" s="45"/>
      <c r="B281" s="46" t="s">
        <v>155</v>
      </c>
      <c r="C281" s="47">
        <v>1</v>
      </c>
      <c r="D281" s="46" t="s">
        <v>27</v>
      </c>
      <c r="E281" s="48" t="s">
        <v>113</v>
      </c>
      <c r="F281" s="47">
        <v>7</v>
      </c>
      <c r="G281" s="49" t="s">
        <v>206</v>
      </c>
      <c r="H281" s="47"/>
      <c r="I281" s="47">
        <v>1</v>
      </c>
      <c r="J281" s="47">
        <v>10</v>
      </c>
      <c r="K281" s="47">
        <f>J281-I281+1</f>
        <v>10</v>
      </c>
      <c r="L281" s="47">
        <v>60</v>
      </c>
      <c r="M281" s="47"/>
      <c r="N281" s="50"/>
      <c r="O281" s="51">
        <f>M281/6</f>
        <v>0</v>
      </c>
      <c r="Q281" s="52">
        <f>IF(K281=0,0,L281)</f>
        <v>60</v>
      </c>
      <c r="R281" s="91">
        <f>IF(K281=0,0,M281/1.5)</f>
        <v>0</v>
      </c>
      <c r="S281" s="52">
        <f>P281+Q281+R281</f>
        <v>60</v>
      </c>
      <c r="T281" s="181"/>
      <c r="V281" s="85"/>
    </row>
    <row r="282" spans="1:22" s="48" customFormat="1">
      <c r="A282" s="45"/>
      <c r="B282" s="46" t="s">
        <v>156</v>
      </c>
      <c r="C282" s="47">
        <v>1</v>
      </c>
      <c r="D282" s="46" t="s">
        <v>27</v>
      </c>
      <c r="E282" s="48" t="s">
        <v>113</v>
      </c>
      <c r="F282" s="47">
        <v>7</v>
      </c>
      <c r="G282" s="49" t="s">
        <v>215</v>
      </c>
      <c r="H282" s="47"/>
      <c r="I282" s="47">
        <v>1</v>
      </c>
      <c r="J282" s="47">
        <v>10</v>
      </c>
      <c r="K282" s="47">
        <f>J282-I282+1</f>
        <v>10</v>
      </c>
      <c r="L282" s="47">
        <v>60</v>
      </c>
      <c r="M282" s="47"/>
      <c r="N282" s="50"/>
      <c r="O282" s="51">
        <f>M282/6</f>
        <v>0</v>
      </c>
      <c r="Q282" s="52">
        <f>IF(K282=0,0,L282)</f>
        <v>60</v>
      </c>
      <c r="R282" s="91">
        <f>IF(K282=0,0,M282/1.5)</f>
        <v>0</v>
      </c>
      <c r="S282" s="52">
        <f>P282+Q282+R282</f>
        <v>60</v>
      </c>
      <c r="T282" s="181"/>
      <c r="V282" s="85"/>
    </row>
    <row r="283" spans="1:22" s="27" customFormat="1">
      <c r="A283" s="98"/>
      <c r="B283" s="8" t="s">
        <v>155</v>
      </c>
      <c r="C283" s="9">
        <v>1</v>
      </c>
      <c r="D283" s="8" t="s">
        <v>27</v>
      </c>
      <c r="E283" s="14" t="s">
        <v>229</v>
      </c>
      <c r="F283" s="24"/>
      <c r="G283" s="11"/>
      <c r="H283" s="9"/>
      <c r="I283" s="9">
        <v>1</v>
      </c>
      <c r="J283" s="9">
        <v>10</v>
      </c>
      <c r="K283" s="9">
        <f>J283-I283+1</f>
        <v>10</v>
      </c>
      <c r="L283" s="9">
        <v>15</v>
      </c>
      <c r="M283" s="9"/>
      <c r="N283" s="12"/>
      <c r="O283" s="13">
        <f>M283/6</f>
        <v>0</v>
      </c>
      <c r="P283" s="14"/>
      <c r="Q283" s="15">
        <f>IF(K283=0,0,L283)</f>
        <v>15</v>
      </c>
      <c r="R283" s="16">
        <f>IF(K283=0,0,M283/1.5)</f>
        <v>0</v>
      </c>
      <c r="S283" s="15">
        <f>P283+Q283+R283</f>
        <v>15</v>
      </c>
      <c r="T283" s="177"/>
      <c r="V283" s="85"/>
    </row>
    <row r="284" spans="1:22" s="27" customFormat="1">
      <c r="A284" s="98"/>
      <c r="B284" s="8" t="s">
        <v>156</v>
      </c>
      <c r="C284" s="9">
        <v>1</v>
      </c>
      <c r="D284" s="8" t="s">
        <v>27</v>
      </c>
      <c r="E284" s="14" t="s">
        <v>229</v>
      </c>
      <c r="F284" s="24"/>
      <c r="G284" s="11"/>
      <c r="H284" s="9"/>
      <c r="I284" s="9">
        <v>1</v>
      </c>
      <c r="J284" s="9">
        <v>10</v>
      </c>
      <c r="K284" s="9">
        <f>J284-I284+1</f>
        <v>10</v>
      </c>
      <c r="L284" s="9">
        <v>15</v>
      </c>
      <c r="M284" s="9"/>
      <c r="N284" s="12"/>
      <c r="O284" s="13">
        <f>M284/6</f>
        <v>0</v>
      </c>
      <c r="P284" s="14"/>
      <c r="Q284" s="15">
        <f>IF(K284=0,0,L284)</f>
        <v>15</v>
      </c>
      <c r="R284" s="16">
        <f>IF(K284=0,0,M284/1.5)</f>
        <v>0</v>
      </c>
      <c r="S284" s="15">
        <f>P284+Q284+R284</f>
        <v>15</v>
      </c>
      <c r="T284" s="177"/>
      <c r="V284" s="85"/>
    </row>
    <row r="285" spans="1:22" s="27" customFormat="1">
      <c r="A285" s="98"/>
      <c r="B285" s="8" t="s">
        <v>145</v>
      </c>
      <c r="C285" s="9">
        <v>1</v>
      </c>
      <c r="D285" s="8" t="s">
        <v>27</v>
      </c>
      <c r="E285" s="14" t="s">
        <v>230</v>
      </c>
      <c r="F285" s="24"/>
      <c r="G285" s="11"/>
      <c r="H285" s="9"/>
      <c r="I285" s="9">
        <v>1</v>
      </c>
      <c r="J285" s="9">
        <v>10</v>
      </c>
      <c r="K285" s="9">
        <f t="shared" ref="K285" si="445">J285-I285+1</f>
        <v>10</v>
      </c>
      <c r="L285" s="9">
        <v>15</v>
      </c>
      <c r="M285" s="9"/>
      <c r="N285" s="12"/>
      <c r="O285" s="13">
        <f t="shared" ref="O285" si="446">M285/6</f>
        <v>0</v>
      </c>
      <c r="P285" s="14"/>
      <c r="Q285" s="15">
        <f t="shared" ref="Q285" si="447">IF(K285=0,0,L285)</f>
        <v>15</v>
      </c>
      <c r="R285" s="16">
        <f t="shared" ref="R285" si="448">IF(K285=0,0,M285/1.5)</f>
        <v>0</v>
      </c>
      <c r="S285" s="15">
        <f t="shared" ref="S285" si="449">P285+Q285+R285</f>
        <v>15</v>
      </c>
      <c r="T285" s="177"/>
      <c r="V285" s="85"/>
    </row>
    <row r="286" spans="1:22" s="27" customFormat="1">
      <c r="A286" s="98"/>
      <c r="B286" s="8" t="s">
        <v>232</v>
      </c>
      <c r="C286" s="9">
        <v>1</v>
      </c>
      <c r="D286" s="8" t="s">
        <v>27</v>
      </c>
      <c r="E286" s="14" t="s">
        <v>231</v>
      </c>
      <c r="F286" s="24"/>
      <c r="G286" s="11"/>
      <c r="H286" s="9"/>
      <c r="I286" s="9">
        <v>1</v>
      </c>
      <c r="J286" s="9">
        <v>10</v>
      </c>
      <c r="K286" s="9">
        <f t="shared" ref="K286:K287" si="450">J286-I286+1</f>
        <v>10</v>
      </c>
      <c r="L286" s="9">
        <v>15</v>
      </c>
      <c r="M286" s="9"/>
      <c r="N286" s="12"/>
      <c r="O286" s="13">
        <f t="shared" ref="O286:O287" si="451">M286/6</f>
        <v>0</v>
      </c>
      <c r="P286" s="14"/>
      <c r="Q286" s="15">
        <f t="shared" ref="Q286:Q287" si="452">IF(K286=0,0,L286)</f>
        <v>15</v>
      </c>
      <c r="R286" s="16">
        <f t="shared" ref="R286:R287" si="453">IF(K286=0,0,M286/1.5)</f>
        <v>0</v>
      </c>
      <c r="S286" s="15">
        <f t="shared" ref="S286:S287" si="454">P286+Q286+R286</f>
        <v>15</v>
      </c>
      <c r="T286" s="177"/>
      <c r="V286" s="85"/>
    </row>
    <row r="287" spans="1:22" s="27" customFormat="1">
      <c r="A287" s="98"/>
      <c r="B287" s="8" t="s">
        <v>233</v>
      </c>
      <c r="C287" s="9">
        <v>1</v>
      </c>
      <c r="D287" s="8" t="s">
        <v>27</v>
      </c>
      <c r="E287" s="14" t="s">
        <v>231</v>
      </c>
      <c r="F287" s="24"/>
      <c r="G287" s="11"/>
      <c r="H287" s="9"/>
      <c r="I287" s="9">
        <v>1</v>
      </c>
      <c r="J287" s="9">
        <v>10</v>
      </c>
      <c r="K287" s="9">
        <f t="shared" si="450"/>
        <v>10</v>
      </c>
      <c r="L287" s="9">
        <v>15</v>
      </c>
      <c r="M287" s="9"/>
      <c r="N287" s="12"/>
      <c r="O287" s="13">
        <f t="shared" si="451"/>
        <v>0</v>
      </c>
      <c r="P287" s="14"/>
      <c r="Q287" s="15">
        <f t="shared" si="452"/>
        <v>15</v>
      </c>
      <c r="R287" s="16">
        <f t="shared" si="453"/>
        <v>0</v>
      </c>
      <c r="S287" s="15">
        <f t="shared" si="454"/>
        <v>15</v>
      </c>
      <c r="T287" s="177"/>
      <c r="V287" s="85"/>
    </row>
    <row r="288" spans="1:22" s="14" customFormat="1">
      <c r="A288" s="186" t="s">
        <v>135</v>
      </c>
      <c r="B288" s="8" t="s">
        <v>341</v>
      </c>
      <c r="C288" s="9">
        <v>1</v>
      </c>
      <c r="D288" s="8" t="s">
        <v>27</v>
      </c>
      <c r="E288" s="14" t="s">
        <v>347</v>
      </c>
      <c r="F288" s="9">
        <v>7</v>
      </c>
      <c r="G288" s="11" t="s">
        <v>36</v>
      </c>
      <c r="H288" s="9"/>
      <c r="I288" s="9">
        <v>16</v>
      </c>
      <c r="J288" s="9">
        <v>23</v>
      </c>
      <c r="K288" s="9">
        <f>J288-I288+1</f>
        <v>8</v>
      </c>
      <c r="L288" s="9"/>
      <c r="M288" s="9">
        <v>30</v>
      </c>
      <c r="N288" s="12"/>
      <c r="O288" s="13">
        <f>M288/6</f>
        <v>5</v>
      </c>
      <c r="Q288" s="15">
        <f>IF(K288=0,0,L288)</f>
        <v>0</v>
      </c>
      <c r="R288" s="16">
        <f>IF(K288=0,0,M288/1.5)</f>
        <v>20</v>
      </c>
      <c r="S288" s="15">
        <f>P288+Q288+R288</f>
        <v>20</v>
      </c>
      <c r="T288" s="177"/>
      <c r="V288" s="187"/>
    </row>
    <row r="289" spans="1:22" s="14" customFormat="1">
      <c r="A289" s="186" t="s">
        <v>135</v>
      </c>
      <c r="B289" s="8" t="s">
        <v>342</v>
      </c>
      <c r="C289" s="9">
        <v>1</v>
      </c>
      <c r="D289" s="8" t="s">
        <v>27</v>
      </c>
      <c r="E289" s="14" t="s">
        <v>347</v>
      </c>
      <c r="F289" s="9">
        <v>7</v>
      </c>
      <c r="G289" s="11" t="s">
        <v>37</v>
      </c>
      <c r="H289" s="9"/>
      <c r="I289" s="9">
        <v>16</v>
      </c>
      <c r="J289" s="9">
        <v>23</v>
      </c>
      <c r="K289" s="9">
        <f>J289-I289+1</f>
        <v>8</v>
      </c>
      <c r="L289" s="9"/>
      <c r="M289" s="9">
        <v>30</v>
      </c>
      <c r="N289" s="12"/>
      <c r="O289" s="13">
        <f>M289/6</f>
        <v>5</v>
      </c>
      <c r="Q289" s="15">
        <f>IF(K289=0,0,L289)</f>
        <v>0</v>
      </c>
      <c r="R289" s="16">
        <f>IF(K289=0,0,M289/1.5)</f>
        <v>20</v>
      </c>
      <c r="S289" s="15">
        <f>P289+Q289+R289</f>
        <v>20</v>
      </c>
      <c r="T289" s="177"/>
      <c r="V289" s="187"/>
    </row>
    <row r="290" spans="1:22" s="27" customFormat="1">
      <c r="A290" s="98"/>
      <c r="B290" s="100" t="s">
        <v>270</v>
      </c>
      <c r="C290" s="101">
        <v>2</v>
      </c>
      <c r="D290" s="100" t="s">
        <v>27</v>
      </c>
      <c r="E290" s="103" t="s">
        <v>113</v>
      </c>
      <c r="F290" s="104"/>
      <c r="G290" s="105"/>
      <c r="H290" s="101"/>
      <c r="I290" s="101"/>
      <c r="J290" s="101"/>
      <c r="K290" s="101">
        <f t="shared" ref="K290:K292" si="455">J290-I290+1</f>
        <v>1</v>
      </c>
      <c r="L290" s="101">
        <v>120</v>
      </c>
      <c r="M290" s="101"/>
      <c r="N290" s="106"/>
      <c r="O290" s="107">
        <f>M290/6</f>
        <v>0</v>
      </c>
      <c r="P290" s="103"/>
      <c r="Q290" s="108">
        <f>IF(K290=0,0,L290)</f>
        <v>120</v>
      </c>
      <c r="R290" s="109">
        <f t="shared" ref="R290:R292" si="456">IF(K290=0,0,M290/1.5)</f>
        <v>0</v>
      </c>
      <c r="S290" s="108">
        <f t="shared" ref="S290:S292" si="457">P290+Q290+R290</f>
        <v>120</v>
      </c>
      <c r="T290" s="177"/>
      <c r="V290" s="85"/>
    </row>
    <row r="291" spans="1:22" s="27" customFormat="1">
      <c r="A291" s="98"/>
      <c r="B291" s="100" t="s">
        <v>270</v>
      </c>
      <c r="C291" s="101">
        <v>2</v>
      </c>
      <c r="D291" s="100" t="s">
        <v>27</v>
      </c>
      <c r="E291" s="103" t="s">
        <v>229</v>
      </c>
      <c r="F291" s="104"/>
      <c r="G291" s="105"/>
      <c r="H291" s="101"/>
      <c r="I291" s="101"/>
      <c r="J291" s="101"/>
      <c r="K291" s="101">
        <f t="shared" si="455"/>
        <v>1</v>
      </c>
      <c r="L291" s="101">
        <v>45</v>
      </c>
      <c r="M291" s="101"/>
      <c r="N291" s="106"/>
      <c r="O291" s="107">
        <f>M291/6</f>
        <v>0</v>
      </c>
      <c r="P291" s="103"/>
      <c r="Q291" s="108">
        <v>30</v>
      </c>
      <c r="R291" s="109">
        <f t="shared" si="456"/>
        <v>0</v>
      </c>
      <c r="S291" s="108">
        <f t="shared" si="457"/>
        <v>30</v>
      </c>
      <c r="T291" s="177"/>
      <c r="V291" s="85"/>
    </row>
    <row r="292" spans="1:22" s="27" customFormat="1">
      <c r="A292" s="98"/>
      <c r="B292" s="100" t="s">
        <v>271</v>
      </c>
      <c r="C292" s="101">
        <v>2</v>
      </c>
      <c r="D292" s="100" t="s">
        <v>27</v>
      </c>
      <c r="E292" s="103" t="s">
        <v>113</v>
      </c>
      <c r="F292" s="104"/>
      <c r="G292" s="105"/>
      <c r="H292" s="101"/>
      <c r="I292" s="101"/>
      <c r="J292" s="101"/>
      <c r="K292" s="101">
        <f t="shared" si="455"/>
        <v>1</v>
      </c>
      <c r="L292" s="101">
        <v>90</v>
      </c>
      <c r="M292" s="101"/>
      <c r="N292" s="106"/>
      <c r="O292" s="107">
        <f>M292/6</f>
        <v>0</v>
      </c>
      <c r="P292" s="103"/>
      <c r="Q292" s="108">
        <f>IF(K292=0,0,L292)</f>
        <v>90</v>
      </c>
      <c r="R292" s="109">
        <f t="shared" si="456"/>
        <v>0</v>
      </c>
      <c r="S292" s="108">
        <f t="shared" si="457"/>
        <v>90</v>
      </c>
      <c r="T292" s="177">
        <f>SUM(S281:S292)</f>
        <v>475</v>
      </c>
      <c r="V292" s="85"/>
    </row>
    <row r="293" spans="1:22" s="27" customFormat="1" ht="25.5">
      <c r="A293" s="3" t="s">
        <v>15</v>
      </c>
      <c r="B293" s="3" t="s">
        <v>16</v>
      </c>
      <c r="C293" s="4" t="s">
        <v>149</v>
      </c>
      <c r="D293" s="3" t="s">
        <v>17</v>
      </c>
      <c r="E293" s="3" t="s">
        <v>18</v>
      </c>
      <c r="F293" s="3" t="s">
        <v>19</v>
      </c>
      <c r="G293" s="3" t="s">
        <v>20</v>
      </c>
      <c r="H293" s="4" t="s">
        <v>1</v>
      </c>
      <c r="I293" s="3" t="s">
        <v>21</v>
      </c>
      <c r="J293" s="3" t="s">
        <v>22</v>
      </c>
      <c r="K293" s="4" t="s">
        <v>2</v>
      </c>
      <c r="L293" s="3" t="s">
        <v>33</v>
      </c>
      <c r="M293" s="3" t="s">
        <v>34</v>
      </c>
      <c r="N293" s="5" t="s">
        <v>3</v>
      </c>
      <c r="O293" s="5" t="s">
        <v>4</v>
      </c>
      <c r="P293" s="4" t="s">
        <v>32</v>
      </c>
      <c r="Q293" s="3" t="s">
        <v>5</v>
      </c>
      <c r="R293" s="3" t="s">
        <v>6</v>
      </c>
      <c r="S293" s="6" t="s">
        <v>7</v>
      </c>
      <c r="T293" s="179"/>
      <c r="U293" s="84" t="s">
        <v>105</v>
      </c>
      <c r="V293" s="84" t="s">
        <v>106</v>
      </c>
    </row>
    <row r="294" spans="1:22" s="27" customFormat="1">
      <c r="A294" s="98" t="s">
        <v>134</v>
      </c>
      <c r="B294" s="8" t="s">
        <v>175</v>
      </c>
      <c r="C294" s="9">
        <v>1</v>
      </c>
      <c r="D294" s="8" t="s">
        <v>31</v>
      </c>
      <c r="E294" s="14" t="s">
        <v>277</v>
      </c>
      <c r="F294" s="24">
        <v>2</v>
      </c>
      <c r="G294" s="11" t="s">
        <v>36</v>
      </c>
      <c r="H294" s="9"/>
      <c r="I294" s="9">
        <v>11</v>
      </c>
      <c r="J294" s="9">
        <v>15</v>
      </c>
      <c r="K294" s="9">
        <f t="shared" ref="K294" si="458">J294-I294+1</f>
        <v>5</v>
      </c>
      <c r="L294" s="9"/>
      <c r="M294" s="9">
        <v>30</v>
      </c>
      <c r="N294" s="12"/>
      <c r="O294" s="13">
        <f t="shared" ref="O294" si="459">M294/6</f>
        <v>5</v>
      </c>
      <c r="P294" s="14"/>
      <c r="Q294" s="15">
        <f t="shared" ref="Q294" si="460">IF(K294=0,0,L294)</f>
        <v>0</v>
      </c>
      <c r="R294" s="16">
        <f t="shared" ref="R294" si="461">IF(K294=0,0,M294/1.5)</f>
        <v>20</v>
      </c>
      <c r="S294" s="15">
        <f t="shared" ref="S294" si="462">P294+Q294+R294</f>
        <v>20</v>
      </c>
      <c r="T294" s="177"/>
      <c r="V294" s="85"/>
    </row>
    <row r="295" spans="1:22" s="27" customFormat="1">
      <c r="A295" s="98" t="s">
        <v>134</v>
      </c>
      <c r="B295" s="8" t="s">
        <v>175</v>
      </c>
      <c r="C295" s="9">
        <v>1</v>
      </c>
      <c r="D295" s="8" t="s">
        <v>31</v>
      </c>
      <c r="E295" s="14" t="s">
        <v>278</v>
      </c>
      <c r="F295" s="24">
        <v>2</v>
      </c>
      <c r="G295" s="11" t="s">
        <v>37</v>
      </c>
      <c r="H295" s="9"/>
      <c r="I295" s="9">
        <v>11</v>
      </c>
      <c r="J295" s="9">
        <v>15</v>
      </c>
      <c r="K295" s="9">
        <f t="shared" ref="K295" si="463">J295-I295+1</f>
        <v>5</v>
      </c>
      <c r="L295" s="9"/>
      <c r="M295" s="9">
        <v>30</v>
      </c>
      <c r="N295" s="12"/>
      <c r="O295" s="13">
        <f t="shared" ref="O295" si="464">M295/6</f>
        <v>5</v>
      </c>
      <c r="P295" s="14"/>
      <c r="Q295" s="15">
        <f t="shared" ref="Q295" si="465">IF(K295=0,0,L295)</f>
        <v>0</v>
      </c>
      <c r="R295" s="16">
        <f t="shared" ref="R295" si="466">IF(K295=0,0,M295/1.5)</f>
        <v>20</v>
      </c>
      <c r="S295" s="15">
        <f t="shared" ref="S295" si="467">P295+Q295+R295</f>
        <v>20</v>
      </c>
      <c r="T295" s="177"/>
      <c r="V295" s="85"/>
    </row>
    <row r="296" spans="1:22" s="40" customFormat="1">
      <c r="A296" s="174" t="s">
        <v>134</v>
      </c>
      <c r="B296" s="38" t="s">
        <v>388</v>
      </c>
      <c r="C296" s="39">
        <v>1</v>
      </c>
      <c r="D296" s="38" t="s">
        <v>31</v>
      </c>
      <c r="E296" s="40" t="s">
        <v>350</v>
      </c>
      <c r="F296" s="39">
        <v>2</v>
      </c>
      <c r="G296" s="41" t="s">
        <v>36</v>
      </c>
      <c r="H296" s="39"/>
      <c r="I296" s="39">
        <v>16</v>
      </c>
      <c r="J296" s="39">
        <v>23</v>
      </c>
      <c r="K296" s="39">
        <f>J296-I296+1</f>
        <v>8</v>
      </c>
      <c r="L296" s="39"/>
      <c r="M296" s="39">
        <v>30</v>
      </c>
      <c r="N296" s="42"/>
      <c r="O296" s="43">
        <f>M296/6</f>
        <v>5</v>
      </c>
      <c r="Q296" s="44">
        <f>IF(K296=0,0,L296)</f>
        <v>0</v>
      </c>
      <c r="R296" s="97">
        <f>IF(K296=0,0,M296/1.5)</f>
        <v>20</v>
      </c>
      <c r="S296" s="44">
        <f>P296+Q296+R296</f>
        <v>20</v>
      </c>
      <c r="T296" s="211"/>
      <c r="V296" s="172"/>
    </row>
    <row r="297" spans="1:22" s="40" customFormat="1">
      <c r="A297" s="174" t="s">
        <v>134</v>
      </c>
      <c r="B297" s="38" t="s">
        <v>389</v>
      </c>
      <c r="C297" s="39">
        <v>1</v>
      </c>
      <c r="D297" s="38" t="s">
        <v>31</v>
      </c>
      <c r="E297" s="40" t="s">
        <v>350</v>
      </c>
      <c r="F297" s="39">
        <v>2</v>
      </c>
      <c r="G297" s="41" t="s">
        <v>37</v>
      </c>
      <c r="H297" s="39"/>
      <c r="I297" s="39">
        <v>16</v>
      </c>
      <c r="J297" s="39">
        <v>23</v>
      </c>
      <c r="K297" s="39">
        <f>J297-I297+1</f>
        <v>8</v>
      </c>
      <c r="L297" s="39"/>
      <c r="M297" s="39">
        <v>30</v>
      </c>
      <c r="N297" s="42"/>
      <c r="O297" s="43">
        <f>M297/6</f>
        <v>5</v>
      </c>
      <c r="Q297" s="44">
        <f>IF(K297=0,0,L297)</f>
        <v>0</v>
      </c>
      <c r="R297" s="97">
        <f>IF(K297=0,0,M297/1.5)</f>
        <v>20</v>
      </c>
      <c r="S297" s="44">
        <f>P297+Q297+R297</f>
        <v>20</v>
      </c>
      <c r="T297" s="211"/>
      <c r="V297" s="172"/>
    </row>
    <row r="298" spans="1:22" s="27" customFormat="1">
      <c r="A298" s="7" t="s">
        <v>250</v>
      </c>
      <c r="B298" s="8" t="s">
        <v>156</v>
      </c>
      <c r="C298" s="9">
        <v>1</v>
      </c>
      <c r="D298" s="8" t="s">
        <v>31</v>
      </c>
      <c r="E298" s="14" t="s">
        <v>136</v>
      </c>
      <c r="F298" s="11">
        <v>4</v>
      </c>
      <c r="G298" s="11" t="s">
        <v>140</v>
      </c>
      <c r="H298" s="9"/>
      <c r="I298" s="9">
        <v>1</v>
      </c>
      <c r="J298" s="9">
        <v>10</v>
      </c>
      <c r="K298" s="9">
        <f t="shared" ref="K298:K307" si="468">J298-I298+1</f>
        <v>10</v>
      </c>
      <c r="L298" s="9">
        <v>30</v>
      </c>
      <c r="M298" s="9"/>
      <c r="N298" s="12">
        <f>L298/K298</f>
        <v>3</v>
      </c>
      <c r="O298" s="13">
        <f>M298/5</f>
        <v>0</v>
      </c>
      <c r="P298" s="14"/>
      <c r="Q298" s="15">
        <f t="shared" ref="Q298:Q307" si="469">IF(K298=0,0,L298)</f>
        <v>30</v>
      </c>
      <c r="R298" s="16">
        <f t="shared" ref="R298:R307" si="470">IF(K298=0,0,M298/1.5)</f>
        <v>0</v>
      </c>
      <c r="S298" s="15">
        <f t="shared" ref="S298:S307" si="471">P298+Q298+R298</f>
        <v>30</v>
      </c>
      <c r="T298" s="177"/>
    </row>
    <row r="299" spans="1:22" s="40" customFormat="1">
      <c r="A299" s="174" t="s">
        <v>134</v>
      </c>
      <c r="B299" s="38" t="s">
        <v>348</v>
      </c>
      <c r="C299" s="39">
        <v>1</v>
      </c>
      <c r="D299" s="38" t="s">
        <v>31</v>
      </c>
      <c r="E299" s="40" t="s">
        <v>350</v>
      </c>
      <c r="F299" s="39">
        <v>5</v>
      </c>
      <c r="G299" s="41" t="s">
        <v>36</v>
      </c>
      <c r="H299" s="39"/>
      <c r="I299" s="39">
        <v>11</v>
      </c>
      <c r="J299" s="39">
        <v>15</v>
      </c>
      <c r="K299" s="39">
        <f t="shared" ref="K299" si="472">J299-I299+1</f>
        <v>5</v>
      </c>
      <c r="L299" s="39"/>
      <c r="M299" s="39">
        <v>30</v>
      </c>
      <c r="N299" s="42"/>
      <c r="O299" s="43">
        <f t="shared" ref="O299" si="473">M299/6</f>
        <v>5</v>
      </c>
      <c r="Q299" s="44">
        <f t="shared" ref="Q299" si="474">IF(K299=0,0,L299)</f>
        <v>0</v>
      </c>
      <c r="R299" s="97">
        <f t="shared" ref="R299" si="475">IF(K299=0,0,M299/1.5)</f>
        <v>20</v>
      </c>
      <c r="S299" s="44">
        <f t="shared" ref="S299" si="476">P299+Q299+R299</f>
        <v>20</v>
      </c>
      <c r="T299" s="211"/>
      <c r="V299" s="172"/>
    </row>
    <row r="300" spans="1:22" s="40" customFormat="1">
      <c r="A300" s="174" t="s">
        <v>134</v>
      </c>
      <c r="B300" s="38" t="s">
        <v>349</v>
      </c>
      <c r="C300" s="39">
        <v>1</v>
      </c>
      <c r="D300" s="38" t="s">
        <v>31</v>
      </c>
      <c r="E300" s="40" t="s">
        <v>350</v>
      </c>
      <c r="F300" s="39">
        <v>5</v>
      </c>
      <c r="G300" s="41" t="s">
        <v>37</v>
      </c>
      <c r="H300" s="39"/>
      <c r="I300" s="39">
        <v>11</v>
      </c>
      <c r="J300" s="39">
        <v>15</v>
      </c>
      <c r="K300" s="39">
        <f t="shared" ref="K300" si="477">J300-I300+1</f>
        <v>5</v>
      </c>
      <c r="L300" s="39"/>
      <c r="M300" s="39">
        <v>30</v>
      </c>
      <c r="N300" s="42"/>
      <c r="O300" s="43">
        <f t="shared" ref="O300" si="478">M300/6</f>
        <v>5</v>
      </c>
      <c r="Q300" s="44">
        <f t="shared" ref="Q300" si="479">IF(K300=0,0,L300)</f>
        <v>0</v>
      </c>
      <c r="R300" s="97">
        <f t="shared" ref="R300" si="480">IF(K300=0,0,M300/1.5)</f>
        <v>20</v>
      </c>
      <c r="S300" s="44">
        <f t="shared" ref="S300" si="481">P300+Q300+R300</f>
        <v>20</v>
      </c>
      <c r="T300" s="211"/>
      <c r="V300" s="172"/>
    </row>
    <row r="301" spans="1:22" s="14" customFormat="1">
      <c r="A301" s="186" t="s">
        <v>134</v>
      </c>
      <c r="B301" s="8" t="s">
        <v>378</v>
      </c>
      <c r="C301" s="9">
        <v>1</v>
      </c>
      <c r="D301" s="8" t="s">
        <v>31</v>
      </c>
      <c r="E301" s="14" t="s">
        <v>350</v>
      </c>
      <c r="F301" s="9">
        <v>5</v>
      </c>
      <c r="G301" s="11" t="s">
        <v>36</v>
      </c>
      <c r="H301" s="9"/>
      <c r="I301" s="9">
        <v>16</v>
      </c>
      <c r="J301" s="9">
        <v>23</v>
      </c>
      <c r="K301" s="9">
        <f t="shared" ref="K301:K306" si="482">J301-I301+1</f>
        <v>8</v>
      </c>
      <c r="L301" s="9"/>
      <c r="M301" s="9">
        <v>30</v>
      </c>
      <c r="N301" s="12"/>
      <c r="O301" s="13">
        <f>M301/6</f>
        <v>5</v>
      </c>
      <c r="Q301" s="15">
        <f t="shared" ref="Q301:Q306" si="483">IF(K301=0,0,L301)</f>
        <v>0</v>
      </c>
      <c r="R301" s="16">
        <f t="shared" ref="R301:R306" si="484">IF(K301=0,0,M301/1.5)</f>
        <v>20</v>
      </c>
      <c r="S301" s="15">
        <f t="shared" ref="S301:S306" si="485">P301+Q301+R301</f>
        <v>20</v>
      </c>
      <c r="T301" s="177"/>
      <c r="V301" s="187"/>
    </row>
    <row r="302" spans="1:22" s="14" customFormat="1">
      <c r="A302" s="186" t="s">
        <v>134</v>
      </c>
      <c r="B302" s="8" t="s">
        <v>379</v>
      </c>
      <c r="C302" s="9">
        <v>1</v>
      </c>
      <c r="D302" s="8" t="s">
        <v>31</v>
      </c>
      <c r="E302" s="14" t="s">
        <v>350</v>
      </c>
      <c r="F302" s="9">
        <v>5</v>
      </c>
      <c r="G302" s="11" t="s">
        <v>37</v>
      </c>
      <c r="H302" s="9"/>
      <c r="I302" s="9">
        <v>16</v>
      </c>
      <c r="J302" s="9">
        <v>23</v>
      </c>
      <c r="K302" s="9">
        <f t="shared" si="482"/>
        <v>8</v>
      </c>
      <c r="L302" s="9"/>
      <c r="M302" s="9">
        <v>30</v>
      </c>
      <c r="N302" s="12"/>
      <c r="O302" s="13">
        <f>M302/6</f>
        <v>5</v>
      </c>
      <c r="Q302" s="15">
        <f t="shared" si="483"/>
        <v>0</v>
      </c>
      <c r="R302" s="16">
        <f t="shared" si="484"/>
        <v>20</v>
      </c>
      <c r="S302" s="15">
        <f t="shared" si="485"/>
        <v>20</v>
      </c>
      <c r="T302" s="177"/>
      <c r="V302" s="187"/>
    </row>
    <row r="303" spans="1:22" s="14" customFormat="1">
      <c r="A303" s="7" t="s">
        <v>273</v>
      </c>
      <c r="B303" s="8" t="s">
        <v>272</v>
      </c>
      <c r="C303" s="9">
        <v>1</v>
      </c>
      <c r="D303" s="8" t="s">
        <v>31</v>
      </c>
      <c r="E303" s="14" t="s">
        <v>136</v>
      </c>
      <c r="F303" s="11">
        <v>6</v>
      </c>
      <c r="G303" s="11" t="s">
        <v>83</v>
      </c>
      <c r="H303" s="9"/>
      <c r="I303" s="9">
        <v>1</v>
      </c>
      <c r="J303" s="9">
        <v>10</v>
      </c>
      <c r="K303" s="9">
        <f t="shared" ref="K303" si="486">J303-I303+1</f>
        <v>10</v>
      </c>
      <c r="L303" s="9">
        <v>30</v>
      </c>
      <c r="M303" s="9"/>
      <c r="N303" s="12">
        <f>L303/K303</f>
        <v>3</v>
      </c>
      <c r="O303" s="13">
        <f>M303/5</f>
        <v>0</v>
      </c>
      <c r="Q303" s="15">
        <f t="shared" ref="Q303" si="487">IF(K303=0,0,L303)</f>
        <v>30</v>
      </c>
      <c r="R303" s="16">
        <f t="shared" ref="R303" si="488">IF(K303=0,0,M303/1.5)</f>
        <v>0</v>
      </c>
      <c r="S303" s="15">
        <f t="shared" ref="S303" si="489">P303+Q303+R303</f>
        <v>30</v>
      </c>
      <c r="T303" s="177"/>
    </row>
    <row r="304" spans="1:22" s="27" customFormat="1">
      <c r="A304" s="98" t="s">
        <v>135</v>
      </c>
      <c r="B304" s="8" t="s">
        <v>217</v>
      </c>
      <c r="C304" s="9">
        <v>1</v>
      </c>
      <c r="D304" s="8" t="s">
        <v>31</v>
      </c>
      <c r="E304" s="14" t="s">
        <v>99</v>
      </c>
      <c r="F304" s="24">
        <v>7</v>
      </c>
      <c r="G304" s="11" t="s">
        <v>281</v>
      </c>
      <c r="H304" s="9"/>
      <c r="I304" s="9">
        <v>11</v>
      </c>
      <c r="J304" s="9">
        <v>15</v>
      </c>
      <c r="K304" s="9">
        <f>J304-I304+1</f>
        <v>5</v>
      </c>
      <c r="L304" s="9"/>
      <c r="M304" s="9">
        <v>30</v>
      </c>
      <c r="N304" s="12"/>
      <c r="O304" s="13">
        <f>M304/6</f>
        <v>5</v>
      </c>
      <c r="P304" s="14"/>
      <c r="Q304" s="15">
        <f>IF(K304=0,0,L304)</f>
        <v>0</v>
      </c>
      <c r="R304" s="16">
        <f>IF(K304=0,0,M304/1.5)</f>
        <v>20</v>
      </c>
      <c r="S304" s="15">
        <f>P304+Q304+R304</f>
        <v>20</v>
      </c>
      <c r="T304" s="177"/>
      <c r="V304" s="85"/>
    </row>
    <row r="305" spans="1:22" s="14" customFormat="1">
      <c r="A305" s="186" t="s">
        <v>134</v>
      </c>
      <c r="B305" s="8" t="s">
        <v>394</v>
      </c>
      <c r="C305" s="9">
        <v>1</v>
      </c>
      <c r="D305" s="8" t="s">
        <v>31</v>
      </c>
      <c r="E305" s="14" t="s">
        <v>350</v>
      </c>
      <c r="F305" s="9" t="s">
        <v>291</v>
      </c>
      <c r="G305" s="11" t="s">
        <v>36</v>
      </c>
      <c r="H305" s="9"/>
      <c r="I305" s="9">
        <v>16</v>
      </c>
      <c r="J305" s="9">
        <v>23</v>
      </c>
      <c r="K305" s="9">
        <f t="shared" si="482"/>
        <v>8</v>
      </c>
      <c r="L305" s="9"/>
      <c r="M305" s="9">
        <v>30</v>
      </c>
      <c r="N305" s="12"/>
      <c r="O305" s="13">
        <f>M305/6</f>
        <v>5</v>
      </c>
      <c r="Q305" s="15">
        <f t="shared" si="483"/>
        <v>0</v>
      </c>
      <c r="R305" s="16">
        <f t="shared" si="484"/>
        <v>20</v>
      </c>
      <c r="S305" s="15">
        <f t="shared" si="485"/>
        <v>20</v>
      </c>
      <c r="T305" s="177"/>
      <c r="V305" s="187"/>
    </row>
    <row r="306" spans="1:22" s="14" customFormat="1">
      <c r="A306" s="186" t="s">
        <v>134</v>
      </c>
      <c r="B306" s="8" t="s">
        <v>395</v>
      </c>
      <c r="C306" s="9">
        <v>1</v>
      </c>
      <c r="D306" s="8" t="s">
        <v>31</v>
      </c>
      <c r="E306" s="14" t="s">
        <v>350</v>
      </c>
      <c r="F306" s="9" t="s">
        <v>291</v>
      </c>
      <c r="G306" s="11" t="s">
        <v>37</v>
      </c>
      <c r="H306" s="9"/>
      <c r="I306" s="9">
        <v>16</v>
      </c>
      <c r="J306" s="9">
        <v>23</v>
      </c>
      <c r="K306" s="9">
        <f t="shared" si="482"/>
        <v>8</v>
      </c>
      <c r="L306" s="9"/>
      <c r="M306" s="9">
        <v>30</v>
      </c>
      <c r="N306" s="12"/>
      <c r="O306" s="13">
        <f>M306/6</f>
        <v>5</v>
      </c>
      <c r="Q306" s="15">
        <f t="shared" si="483"/>
        <v>0</v>
      </c>
      <c r="R306" s="16">
        <f t="shared" si="484"/>
        <v>20</v>
      </c>
      <c r="S306" s="15">
        <f t="shared" si="485"/>
        <v>20</v>
      </c>
      <c r="T306" s="177"/>
      <c r="V306" s="187"/>
    </row>
    <row r="307" spans="1:22" s="27" customFormat="1">
      <c r="A307" s="98"/>
      <c r="B307" s="8" t="s">
        <v>234</v>
      </c>
      <c r="C307" s="9">
        <v>1</v>
      </c>
      <c r="D307" s="8" t="s">
        <v>31</v>
      </c>
      <c r="E307" s="14" t="s">
        <v>231</v>
      </c>
      <c r="F307" s="24"/>
      <c r="G307" s="11"/>
      <c r="H307" s="9"/>
      <c r="I307" s="9">
        <v>1</v>
      </c>
      <c r="J307" s="9">
        <v>10</v>
      </c>
      <c r="K307" s="9">
        <f t="shared" si="468"/>
        <v>10</v>
      </c>
      <c r="L307" s="9">
        <v>15</v>
      </c>
      <c r="M307" s="9"/>
      <c r="N307" s="12"/>
      <c r="O307" s="13">
        <f>M307/6</f>
        <v>0</v>
      </c>
      <c r="P307" s="14"/>
      <c r="Q307" s="15">
        <f t="shared" si="469"/>
        <v>15</v>
      </c>
      <c r="R307" s="16">
        <f t="shared" si="470"/>
        <v>0</v>
      </c>
      <c r="S307" s="15">
        <f t="shared" si="471"/>
        <v>15</v>
      </c>
      <c r="T307" s="177"/>
      <c r="V307" s="85"/>
    </row>
    <row r="308" spans="1:22" s="27" customFormat="1">
      <c r="A308" s="98"/>
      <c r="B308" s="8" t="s">
        <v>235</v>
      </c>
      <c r="C308" s="9">
        <v>1</v>
      </c>
      <c r="D308" s="8" t="s">
        <v>31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ref="K308" si="490">J308-I308+1</f>
        <v>10</v>
      </c>
      <c r="L308" s="9">
        <v>15</v>
      </c>
      <c r="M308" s="9"/>
      <c r="N308" s="12"/>
      <c r="O308" s="13">
        <f t="shared" ref="O308" si="491">M308/6</f>
        <v>0</v>
      </c>
      <c r="P308" s="14"/>
      <c r="Q308" s="15">
        <f t="shared" ref="Q308" si="492">IF(K308=0,0,L308)</f>
        <v>15</v>
      </c>
      <c r="R308" s="16">
        <f t="shared" ref="R308" si="493">IF(K308=0,0,M308/1.5)</f>
        <v>0</v>
      </c>
      <c r="S308" s="15">
        <f t="shared" ref="S308" si="494">P308+Q308+R308</f>
        <v>15</v>
      </c>
      <c r="T308" s="177"/>
      <c r="V308" s="85"/>
    </row>
    <row r="309" spans="1:22" s="27" customFormat="1">
      <c r="A309" s="98"/>
      <c r="B309" s="100" t="s">
        <v>258</v>
      </c>
      <c r="C309" s="101">
        <v>2</v>
      </c>
      <c r="D309" s="100" t="s">
        <v>31</v>
      </c>
      <c r="E309" s="103" t="s">
        <v>113</v>
      </c>
      <c r="F309" s="104"/>
      <c r="G309" s="105"/>
      <c r="H309" s="101"/>
      <c r="I309" s="101"/>
      <c r="J309" s="101"/>
      <c r="K309" s="101">
        <f t="shared" ref="K309:K310" si="495">J309-I309+1</f>
        <v>1</v>
      </c>
      <c r="L309" s="101">
        <v>120</v>
      </c>
      <c r="M309" s="101"/>
      <c r="N309" s="106"/>
      <c r="O309" s="107">
        <f t="shared" ref="O309:O310" si="496">M309/6</f>
        <v>0</v>
      </c>
      <c r="P309" s="103"/>
      <c r="Q309" s="108">
        <f t="shared" ref="Q309:Q310" si="497">IF(K309=0,0,L309)</f>
        <v>120</v>
      </c>
      <c r="R309" s="109">
        <f t="shared" ref="R309:R310" si="498">IF(K309=0,0,M309/1.5)</f>
        <v>0</v>
      </c>
      <c r="S309" s="108">
        <f t="shared" ref="S309:S310" si="499">P309+Q309+R309</f>
        <v>120</v>
      </c>
      <c r="T309" s="177"/>
      <c r="V309" s="85"/>
    </row>
    <row r="310" spans="1:22" s="27" customFormat="1">
      <c r="A310" s="98"/>
      <c r="B310" s="100" t="s">
        <v>258</v>
      </c>
      <c r="C310" s="101">
        <v>2</v>
      </c>
      <c r="D310" s="100" t="s">
        <v>31</v>
      </c>
      <c r="E310" s="103" t="s">
        <v>229</v>
      </c>
      <c r="F310" s="104"/>
      <c r="G310" s="105"/>
      <c r="H310" s="101"/>
      <c r="I310" s="101"/>
      <c r="J310" s="101"/>
      <c r="K310" s="101">
        <f t="shared" si="495"/>
        <v>1</v>
      </c>
      <c r="L310" s="101">
        <v>30</v>
      </c>
      <c r="M310" s="101"/>
      <c r="N310" s="106"/>
      <c r="O310" s="107">
        <f t="shared" si="496"/>
        <v>0</v>
      </c>
      <c r="P310" s="103"/>
      <c r="Q310" s="108">
        <f t="shared" si="497"/>
        <v>30</v>
      </c>
      <c r="R310" s="109">
        <f t="shared" si="498"/>
        <v>0</v>
      </c>
      <c r="S310" s="108">
        <f t="shared" si="499"/>
        <v>30</v>
      </c>
      <c r="T310" s="177"/>
      <c r="V310" s="85"/>
    </row>
    <row r="311" spans="1:22" s="27" customFormat="1">
      <c r="A311" s="98"/>
      <c r="B311" s="100" t="s">
        <v>265</v>
      </c>
      <c r="C311" s="101">
        <v>2</v>
      </c>
      <c r="D311" s="100" t="s">
        <v>31</v>
      </c>
      <c r="E311" s="103" t="s">
        <v>113</v>
      </c>
      <c r="F311" s="104"/>
      <c r="G311" s="105"/>
      <c r="H311" s="101"/>
      <c r="I311" s="101"/>
      <c r="J311" s="101"/>
      <c r="K311" s="101">
        <f>J311-I311+1</f>
        <v>1</v>
      </c>
      <c r="L311" s="101">
        <v>45</v>
      </c>
      <c r="M311" s="101"/>
      <c r="N311" s="106"/>
      <c r="O311" s="107">
        <f>M311/6</f>
        <v>0</v>
      </c>
      <c r="P311" s="103"/>
      <c r="Q311" s="108">
        <f>IF(K311=0,0,L311)</f>
        <v>45</v>
      </c>
      <c r="R311" s="109">
        <f>IF(K311=0,0,M311/1.5)</f>
        <v>0</v>
      </c>
      <c r="S311" s="108">
        <f>P311+Q311+R311</f>
        <v>45</v>
      </c>
      <c r="T311" s="177"/>
      <c r="V311" s="85"/>
    </row>
    <row r="312" spans="1:22" s="27" customFormat="1">
      <c r="A312" s="98"/>
      <c r="B312" s="100" t="s">
        <v>265</v>
      </c>
      <c r="C312" s="101">
        <v>2</v>
      </c>
      <c r="D312" s="100" t="s">
        <v>31</v>
      </c>
      <c r="E312" s="103" t="s">
        <v>266</v>
      </c>
      <c r="F312" s="104"/>
      <c r="G312" s="105"/>
      <c r="H312" s="101"/>
      <c r="I312" s="101"/>
      <c r="J312" s="101"/>
      <c r="K312" s="101">
        <f>J312-I312+1</f>
        <v>1</v>
      </c>
      <c r="L312" s="101">
        <v>15</v>
      </c>
      <c r="M312" s="101"/>
      <c r="N312" s="106"/>
      <c r="O312" s="107">
        <f>M312/6</f>
        <v>0</v>
      </c>
      <c r="P312" s="103"/>
      <c r="Q312" s="108">
        <f>IF(K312=0,0,L312)</f>
        <v>15</v>
      </c>
      <c r="R312" s="109">
        <f>IF(K312=0,0,M312/1.5)</f>
        <v>0</v>
      </c>
      <c r="S312" s="108">
        <f>P312+Q312+R312</f>
        <v>15</v>
      </c>
      <c r="T312" s="177">
        <f>SUM(S294:S312)</f>
        <v>520</v>
      </c>
      <c r="V312" s="85"/>
    </row>
    <row r="313" spans="1:22" s="27" customFormat="1" ht="25.5">
      <c r="A313" s="3" t="s">
        <v>15</v>
      </c>
      <c r="B313" s="3" t="s">
        <v>16</v>
      </c>
      <c r="C313" s="4" t="s">
        <v>149</v>
      </c>
      <c r="D313" s="3" t="s">
        <v>17</v>
      </c>
      <c r="E313" s="3" t="s">
        <v>18</v>
      </c>
      <c r="F313" s="3" t="s">
        <v>19</v>
      </c>
      <c r="G313" s="3" t="s">
        <v>20</v>
      </c>
      <c r="H313" s="4" t="s">
        <v>1</v>
      </c>
      <c r="I313" s="3" t="s">
        <v>21</v>
      </c>
      <c r="J313" s="3" t="s">
        <v>22</v>
      </c>
      <c r="K313" s="4" t="s">
        <v>2</v>
      </c>
      <c r="L313" s="3" t="s">
        <v>33</v>
      </c>
      <c r="M313" s="3" t="s">
        <v>34</v>
      </c>
      <c r="N313" s="5" t="s">
        <v>3</v>
      </c>
      <c r="O313" s="5" t="s">
        <v>4</v>
      </c>
      <c r="P313" s="4" t="s">
        <v>32</v>
      </c>
      <c r="Q313" s="3" t="s">
        <v>5</v>
      </c>
      <c r="R313" s="3" t="s">
        <v>6</v>
      </c>
      <c r="S313" s="6" t="s">
        <v>7</v>
      </c>
      <c r="T313" s="179"/>
      <c r="U313" s="84" t="s">
        <v>105</v>
      </c>
      <c r="V313" s="84" t="s">
        <v>106</v>
      </c>
    </row>
    <row r="314" spans="1:22" s="74" customFormat="1">
      <c r="A314" s="212" t="s">
        <v>132</v>
      </c>
      <c r="B314" s="71" t="s">
        <v>236</v>
      </c>
      <c r="C314" s="72">
        <v>1</v>
      </c>
      <c r="D314" s="71" t="s">
        <v>38</v>
      </c>
      <c r="E314" s="74" t="s">
        <v>14</v>
      </c>
      <c r="F314" s="72" t="s">
        <v>77</v>
      </c>
      <c r="G314" s="75" t="s">
        <v>206</v>
      </c>
      <c r="H314" s="72"/>
      <c r="I314" s="72">
        <v>1</v>
      </c>
      <c r="J314" s="72">
        <v>5</v>
      </c>
      <c r="K314" s="72">
        <f t="shared" ref="K314:K323" si="500">J314-I314+1</f>
        <v>5</v>
      </c>
      <c r="L314" s="72"/>
      <c r="M314" s="72">
        <v>60</v>
      </c>
      <c r="N314" s="76"/>
      <c r="O314" s="77">
        <f t="shared" ref="O314:O323" si="501">M314/6</f>
        <v>10</v>
      </c>
      <c r="Q314" s="78">
        <f t="shared" ref="Q314:Q323" si="502">IF(K314=0,0,L314)</f>
        <v>0</v>
      </c>
      <c r="R314" s="213">
        <f t="shared" ref="R314:R323" si="503">IF(K314=0,0,M314/1.5)</f>
        <v>40</v>
      </c>
      <c r="S314" s="78">
        <f t="shared" ref="S314:S323" si="504">P314+Q314+R314</f>
        <v>40</v>
      </c>
      <c r="T314" s="214"/>
      <c r="V314" s="215"/>
    </row>
    <row r="315" spans="1:22" s="74" customFormat="1">
      <c r="A315" s="212" t="s">
        <v>132</v>
      </c>
      <c r="B315" s="71" t="s">
        <v>237</v>
      </c>
      <c r="C315" s="72">
        <v>1</v>
      </c>
      <c r="D315" s="71" t="s">
        <v>38</v>
      </c>
      <c r="E315" s="74" t="s">
        <v>14</v>
      </c>
      <c r="F315" s="72" t="s">
        <v>77</v>
      </c>
      <c r="G315" s="75" t="s">
        <v>215</v>
      </c>
      <c r="H315" s="72"/>
      <c r="I315" s="72">
        <v>1</v>
      </c>
      <c r="J315" s="72">
        <v>5</v>
      </c>
      <c r="K315" s="72">
        <f t="shared" si="500"/>
        <v>5</v>
      </c>
      <c r="L315" s="72"/>
      <c r="M315" s="72">
        <v>60</v>
      </c>
      <c r="N315" s="76"/>
      <c r="O315" s="77">
        <f t="shared" si="501"/>
        <v>10</v>
      </c>
      <c r="Q315" s="78">
        <f t="shared" si="502"/>
        <v>0</v>
      </c>
      <c r="R315" s="213">
        <f t="shared" si="503"/>
        <v>40</v>
      </c>
      <c r="S315" s="78">
        <f t="shared" si="504"/>
        <v>40</v>
      </c>
      <c r="T315" s="214"/>
      <c r="V315" s="215"/>
    </row>
    <row r="316" spans="1:22" s="27" customFormat="1">
      <c r="A316" s="98" t="s">
        <v>240</v>
      </c>
      <c r="B316" s="8" t="s">
        <v>205</v>
      </c>
      <c r="C316" s="9">
        <v>1</v>
      </c>
      <c r="D316" s="8" t="s">
        <v>38</v>
      </c>
      <c r="E316" s="14" t="s">
        <v>238</v>
      </c>
      <c r="F316" s="24">
        <v>4</v>
      </c>
      <c r="G316" s="11" t="s">
        <v>95</v>
      </c>
      <c r="H316" s="9"/>
      <c r="I316" s="9">
        <v>1</v>
      </c>
      <c r="J316" s="9">
        <v>15</v>
      </c>
      <c r="K316" s="9">
        <f t="shared" si="500"/>
        <v>15</v>
      </c>
      <c r="L316" s="9"/>
      <c r="M316" s="9">
        <v>60</v>
      </c>
      <c r="N316" s="12"/>
      <c r="O316" s="13">
        <f t="shared" si="501"/>
        <v>10</v>
      </c>
      <c r="P316" s="14"/>
      <c r="Q316" s="15">
        <f t="shared" si="502"/>
        <v>0</v>
      </c>
      <c r="R316" s="16">
        <f t="shared" si="503"/>
        <v>40</v>
      </c>
      <c r="S316" s="15">
        <f t="shared" si="504"/>
        <v>40</v>
      </c>
      <c r="T316" s="177"/>
      <c r="V316" s="85"/>
    </row>
    <row r="317" spans="1:22" s="27" customFormat="1">
      <c r="A317" s="98" t="s">
        <v>240</v>
      </c>
      <c r="B317" s="8" t="s">
        <v>205</v>
      </c>
      <c r="C317" s="9">
        <v>1</v>
      </c>
      <c r="D317" s="8" t="s">
        <v>38</v>
      </c>
      <c r="E317" s="14" t="s">
        <v>238</v>
      </c>
      <c r="F317" s="24">
        <v>6</v>
      </c>
      <c r="G317" s="11" t="s">
        <v>239</v>
      </c>
      <c r="H317" s="9"/>
      <c r="I317" s="9">
        <v>1</v>
      </c>
      <c r="J317" s="9">
        <v>15</v>
      </c>
      <c r="K317" s="9">
        <f t="shared" si="500"/>
        <v>15</v>
      </c>
      <c r="L317" s="9"/>
      <c r="M317" s="9">
        <v>60</v>
      </c>
      <c r="N317" s="12"/>
      <c r="O317" s="13">
        <f t="shared" si="501"/>
        <v>10</v>
      </c>
      <c r="P317" s="14"/>
      <c r="Q317" s="15">
        <f t="shared" si="502"/>
        <v>0</v>
      </c>
      <c r="R317" s="16">
        <f t="shared" si="503"/>
        <v>40</v>
      </c>
      <c r="S317" s="15">
        <f t="shared" si="504"/>
        <v>40</v>
      </c>
      <c r="T317" s="177"/>
      <c r="V317" s="85"/>
    </row>
    <row r="318" spans="1:22" s="27" customFormat="1">
      <c r="A318" s="98" t="s">
        <v>240</v>
      </c>
      <c r="B318" s="8" t="s">
        <v>205</v>
      </c>
      <c r="C318" s="9">
        <v>1</v>
      </c>
      <c r="D318" s="8" t="s">
        <v>38</v>
      </c>
      <c r="E318" s="14" t="s">
        <v>238</v>
      </c>
      <c r="F318" s="24">
        <v>7</v>
      </c>
      <c r="G318" s="11" t="s">
        <v>95</v>
      </c>
      <c r="H318" s="9"/>
      <c r="I318" s="9">
        <v>1</v>
      </c>
      <c r="J318" s="9">
        <v>15</v>
      </c>
      <c r="K318" s="9">
        <f t="shared" si="500"/>
        <v>15</v>
      </c>
      <c r="L318" s="9"/>
      <c r="M318" s="9">
        <v>60</v>
      </c>
      <c r="N318" s="12"/>
      <c r="O318" s="13">
        <f t="shared" si="501"/>
        <v>10</v>
      </c>
      <c r="P318" s="14"/>
      <c r="Q318" s="15">
        <f t="shared" si="502"/>
        <v>0</v>
      </c>
      <c r="R318" s="16">
        <f t="shared" si="503"/>
        <v>40</v>
      </c>
      <c r="S318" s="15">
        <f t="shared" si="504"/>
        <v>40</v>
      </c>
      <c r="T318" s="177"/>
      <c r="V318" s="85"/>
    </row>
    <row r="319" spans="1:22" s="40" customFormat="1">
      <c r="A319" s="96"/>
      <c r="B319" s="38" t="s">
        <v>341</v>
      </c>
      <c r="C319" s="39">
        <v>1</v>
      </c>
      <c r="D319" s="38" t="s">
        <v>38</v>
      </c>
      <c r="E319" s="96" t="s">
        <v>331</v>
      </c>
      <c r="F319" s="41">
        <v>6</v>
      </c>
      <c r="G319" s="41" t="s">
        <v>83</v>
      </c>
      <c r="H319" s="39"/>
      <c r="I319" s="39">
        <v>6</v>
      </c>
      <c r="J319" s="39">
        <v>23</v>
      </c>
      <c r="K319" s="39">
        <f t="shared" ref="K319:K320" si="505">J319-I319+1</f>
        <v>18</v>
      </c>
      <c r="L319" s="39">
        <v>45</v>
      </c>
      <c r="M319" s="39"/>
      <c r="N319" s="42">
        <f t="shared" ref="N319:N320" si="506">L319/K319</f>
        <v>2.5</v>
      </c>
      <c r="O319" s="43">
        <f t="shared" ref="O319:O320" si="507">M319/5</f>
        <v>0</v>
      </c>
      <c r="Q319" s="44">
        <f t="shared" ref="Q319:Q320" si="508">IF(K319=0,0,L319)</f>
        <v>45</v>
      </c>
      <c r="R319" s="97">
        <f t="shared" ref="R319:R320" si="509">IF(K319=0,0,M319/1.5)</f>
        <v>0</v>
      </c>
      <c r="S319" s="44">
        <f t="shared" ref="S319:S320" si="510">P319+Q319+R319</f>
        <v>45</v>
      </c>
      <c r="T319" s="211"/>
      <c r="U319" s="221"/>
    </row>
    <row r="320" spans="1:22" s="40" customFormat="1">
      <c r="A320" s="96"/>
      <c r="B320" s="38" t="s">
        <v>342</v>
      </c>
      <c r="C320" s="39">
        <v>1</v>
      </c>
      <c r="D320" s="38" t="s">
        <v>38</v>
      </c>
      <c r="E320" s="96" t="s">
        <v>331</v>
      </c>
      <c r="F320" s="41">
        <v>6</v>
      </c>
      <c r="G320" s="41" t="s">
        <v>139</v>
      </c>
      <c r="H320" s="39"/>
      <c r="I320" s="39">
        <v>6</v>
      </c>
      <c r="J320" s="39">
        <v>23</v>
      </c>
      <c r="K320" s="39">
        <f t="shared" si="505"/>
        <v>18</v>
      </c>
      <c r="L320" s="39">
        <v>45</v>
      </c>
      <c r="M320" s="39"/>
      <c r="N320" s="42">
        <f t="shared" si="506"/>
        <v>2.5</v>
      </c>
      <c r="O320" s="43">
        <f t="shared" si="507"/>
        <v>0</v>
      </c>
      <c r="Q320" s="44">
        <f t="shared" si="508"/>
        <v>45</v>
      </c>
      <c r="R320" s="97">
        <f t="shared" si="509"/>
        <v>0</v>
      </c>
      <c r="S320" s="44">
        <f t="shared" si="510"/>
        <v>45</v>
      </c>
      <c r="T320" s="211"/>
      <c r="U320" s="221"/>
    </row>
    <row r="321" spans="1:22" s="220" customFormat="1">
      <c r="A321" s="96" t="s">
        <v>413</v>
      </c>
      <c r="B321" s="38" t="s">
        <v>362</v>
      </c>
      <c r="C321" s="39">
        <v>1</v>
      </c>
      <c r="D321" s="38" t="s">
        <v>38</v>
      </c>
      <c r="E321" s="96" t="s">
        <v>138</v>
      </c>
      <c r="F321" s="41">
        <v>7</v>
      </c>
      <c r="G321" s="41" t="s">
        <v>102</v>
      </c>
      <c r="H321" s="39"/>
      <c r="I321" s="39">
        <v>5</v>
      </c>
      <c r="J321" s="39">
        <v>23</v>
      </c>
      <c r="K321" s="39">
        <f>J321-I321+1</f>
        <v>19</v>
      </c>
      <c r="L321" s="39">
        <v>30</v>
      </c>
      <c r="M321" s="39"/>
      <c r="N321" s="42">
        <f>L321/K321</f>
        <v>1.5789473684210527</v>
      </c>
      <c r="O321" s="43">
        <f>M321/5</f>
        <v>0</v>
      </c>
      <c r="P321" s="40"/>
      <c r="Q321" s="44">
        <f>IF(K321=0,0,L321)</f>
        <v>30</v>
      </c>
      <c r="R321" s="97">
        <f>IF(K321=0,0,M321/1.5)</f>
        <v>0</v>
      </c>
      <c r="S321" s="44">
        <f>P321+Q321+R321</f>
        <v>30</v>
      </c>
      <c r="T321" s="218"/>
      <c r="U321" s="234"/>
      <c r="V321" s="219"/>
    </row>
    <row r="322" spans="1:22" s="27" customFormat="1">
      <c r="A322" s="98"/>
      <c r="B322" s="100" t="s">
        <v>263</v>
      </c>
      <c r="C322" s="101">
        <v>2</v>
      </c>
      <c r="D322" s="100" t="s">
        <v>38</v>
      </c>
      <c r="E322" s="103" t="s">
        <v>203</v>
      </c>
      <c r="F322" s="104"/>
      <c r="G322" s="105"/>
      <c r="H322" s="101"/>
      <c r="I322" s="101"/>
      <c r="J322" s="101"/>
      <c r="K322" s="101">
        <f t="shared" si="500"/>
        <v>1</v>
      </c>
      <c r="L322" s="101"/>
      <c r="M322" s="101">
        <v>240</v>
      </c>
      <c r="N322" s="106"/>
      <c r="O322" s="107">
        <f t="shared" si="501"/>
        <v>40</v>
      </c>
      <c r="P322" s="103"/>
      <c r="Q322" s="108">
        <f t="shared" si="502"/>
        <v>0</v>
      </c>
      <c r="R322" s="109">
        <f t="shared" si="503"/>
        <v>160</v>
      </c>
      <c r="S322" s="108">
        <f t="shared" si="504"/>
        <v>160</v>
      </c>
      <c r="T322" s="177"/>
      <c r="V322" s="85"/>
    </row>
    <row r="323" spans="1:22" s="27" customFormat="1">
      <c r="A323" s="98"/>
      <c r="B323" s="100" t="s">
        <v>205</v>
      </c>
      <c r="C323" s="101">
        <v>2</v>
      </c>
      <c r="D323" s="100" t="s">
        <v>38</v>
      </c>
      <c r="E323" s="103" t="s">
        <v>238</v>
      </c>
      <c r="F323" s="104"/>
      <c r="G323" s="105"/>
      <c r="H323" s="101"/>
      <c r="I323" s="101"/>
      <c r="J323" s="101"/>
      <c r="K323" s="101">
        <f t="shared" si="500"/>
        <v>1</v>
      </c>
      <c r="L323" s="101"/>
      <c r="M323" s="101">
        <v>105</v>
      </c>
      <c r="N323" s="106"/>
      <c r="O323" s="107">
        <f t="shared" si="501"/>
        <v>17.5</v>
      </c>
      <c r="P323" s="103"/>
      <c r="Q323" s="108">
        <f t="shared" si="502"/>
        <v>0</v>
      </c>
      <c r="R323" s="109">
        <f t="shared" si="503"/>
        <v>70</v>
      </c>
      <c r="S323" s="108">
        <f t="shared" si="504"/>
        <v>70</v>
      </c>
      <c r="T323" s="177"/>
      <c r="V323" s="85"/>
    </row>
    <row r="324" spans="1:22" s="27" customFormat="1">
      <c r="A324" s="98"/>
      <c r="B324" s="100" t="s">
        <v>158</v>
      </c>
      <c r="C324" s="101">
        <v>2</v>
      </c>
      <c r="D324" s="100" t="s">
        <v>38</v>
      </c>
      <c r="E324" s="103" t="s">
        <v>123</v>
      </c>
      <c r="F324" s="104"/>
      <c r="G324" s="105"/>
      <c r="H324" s="101"/>
      <c r="I324" s="101"/>
      <c r="J324" s="101"/>
      <c r="K324" s="101">
        <f>J324-I324+1</f>
        <v>1</v>
      </c>
      <c r="L324" s="101">
        <v>45</v>
      </c>
      <c r="M324" s="101"/>
      <c r="N324" s="106"/>
      <c r="O324" s="107">
        <f>M324/6</f>
        <v>0</v>
      </c>
      <c r="P324" s="103"/>
      <c r="Q324" s="108">
        <f>IF(K324=0,0,L324)</f>
        <v>45</v>
      </c>
      <c r="R324" s="109">
        <f>IF(K324=0,0,M324/1.5)</f>
        <v>0</v>
      </c>
      <c r="S324" s="108">
        <f>P324+Q324+R324</f>
        <v>45</v>
      </c>
      <c r="T324" s="177">
        <f>SUM(S314:S324)</f>
        <v>595</v>
      </c>
      <c r="V324" s="85"/>
    </row>
    <row r="325" spans="1:22" s="27" customFormat="1" ht="25.5">
      <c r="A325" s="3" t="s">
        <v>15</v>
      </c>
      <c r="B325" s="3" t="s">
        <v>16</v>
      </c>
      <c r="C325" s="4" t="s">
        <v>149</v>
      </c>
      <c r="D325" s="3" t="s">
        <v>17</v>
      </c>
      <c r="E325" s="3" t="s">
        <v>18</v>
      </c>
      <c r="F325" s="3" t="s">
        <v>19</v>
      </c>
      <c r="G325" s="3" t="s">
        <v>20</v>
      </c>
      <c r="H325" s="4" t="s">
        <v>1</v>
      </c>
      <c r="I325" s="3" t="s">
        <v>21</v>
      </c>
      <c r="J325" s="3" t="s">
        <v>22</v>
      </c>
      <c r="K325" s="4" t="s">
        <v>2</v>
      </c>
      <c r="L325" s="3" t="s">
        <v>33</v>
      </c>
      <c r="M325" s="3" t="s">
        <v>34</v>
      </c>
      <c r="N325" s="5" t="s">
        <v>3</v>
      </c>
      <c r="O325" s="5" t="s">
        <v>4</v>
      </c>
      <c r="P325" s="4" t="s">
        <v>32</v>
      </c>
      <c r="Q325" s="3" t="s">
        <v>5</v>
      </c>
      <c r="R325" s="3" t="s">
        <v>6</v>
      </c>
      <c r="S325" s="6" t="s">
        <v>7</v>
      </c>
      <c r="T325" s="179"/>
      <c r="U325" s="84" t="s">
        <v>105</v>
      </c>
      <c r="V325" s="84" t="s">
        <v>106</v>
      </c>
    </row>
    <row r="326" spans="1:22" s="27" customFormat="1">
      <c r="A326" s="7" t="s">
        <v>250</v>
      </c>
      <c r="B326" s="8" t="s">
        <v>153</v>
      </c>
      <c r="C326" s="9">
        <v>1</v>
      </c>
      <c r="D326" s="8" t="s">
        <v>39</v>
      </c>
      <c r="E326" s="14" t="s">
        <v>113</v>
      </c>
      <c r="F326" s="24">
        <v>3</v>
      </c>
      <c r="G326" s="11" t="s">
        <v>95</v>
      </c>
      <c r="H326" s="9"/>
      <c r="I326" s="9">
        <v>1</v>
      </c>
      <c r="J326" s="9">
        <v>10</v>
      </c>
      <c r="K326" s="9">
        <f t="shared" ref="K326:K334" si="511">J326-I326+1</f>
        <v>10</v>
      </c>
      <c r="L326" s="9">
        <v>60</v>
      </c>
      <c r="M326" s="9"/>
      <c r="N326" s="12"/>
      <c r="O326" s="13">
        <f t="shared" ref="O326:O334" si="512">M326/6</f>
        <v>0</v>
      </c>
      <c r="P326" s="14"/>
      <c r="Q326" s="15">
        <f t="shared" ref="Q326:Q334" si="513">IF(K326=0,0,L326)</f>
        <v>60</v>
      </c>
      <c r="R326" s="16">
        <f t="shared" ref="R326:R334" si="514">IF(K326=0,0,M326/1.5)</f>
        <v>0</v>
      </c>
      <c r="S326" s="15">
        <f t="shared" ref="S326:S334" si="515">P326+Q326+R326</f>
        <v>60</v>
      </c>
      <c r="T326" s="177"/>
      <c r="V326" s="85"/>
    </row>
    <row r="327" spans="1:22" s="27" customFormat="1">
      <c r="A327" s="7" t="s">
        <v>250</v>
      </c>
      <c r="B327" s="8" t="s">
        <v>154</v>
      </c>
      <c r="C327" s="9">
        <v>1</v>
      </c>
      <c r="D327" s="8" t="s">
        <v>39</v>
      </c>
      <c r="E327" s="14" t="s">
        <v>113</v>
      </c>
      <c r="F327" s="24">
        <v>3</v>
      </c>
      <c r="G327" s="11" t="s">
        <v>210</v>
      </c>
      <c r="H327" s="9"/>
      <c r="I327" s="9">
        <v>1</v>
      </c>
      <c r="J327" s="9">
        <v>10</v>
      </c>
      <c r="K327" s="9">
        <f t="shared" si="511"/>
        <v>10</v>
      </c>
      <c r="L327" s="9">
        <v>60</v>
      </c>
      <c r="M327" s="9"/>
      <c r="N327" s="12"/>
      <c r="O327" s="13">
        <f t="shared" si="512"/>
        <v>0</v>
      </c>
      <c r="P327" s="14"/>
      <c r="Q327" s="15">
        <f t="shared" si="513"/>
        <v>60</v>
      </c>
      <c r="R327" s="16">
        <f t="shared" si="514"/>
        <v>0</v>
      </c>
      <c r="S327" s="15">
        <f t="shared" si="515"/>
        <v>60</v>
      </c>
      <c r="T327" s="177"/>
      <c r="V327" s="85"/>
    </row>
    <row r="328" spans="1:22" s="27" customFormat="1">
      <c r="A328" s="98"/>
      <c r="B328" s="8" t="s">
        <v>153</v>
      </c>
      <c r="C328" s="9">
        <v>1</v>
      </c>
      <c r="D328" s="8" t="s">
        <v>39</v>
      </c>
      <c r="E328" s="14" t="s">
        <v>229</v>
      </c>
      <c r="F328" s="24"/>
      <c r="G328" s="11"/>
      <c r="H328" s="9"/>
      <c r="I328" s="9">
        <v>1</v>
      </c>
      <c r="J328" s="9">
        <v>10</v>
      </c>
      <c r="K328" s="9">
        <f t="shared" si="511"/>
        <v>10</v>
      </c>
      <c r="L328" s="9">
        <v>15</v>
      </c>
      <c r="M328" s="9"/>
      <c r="N328" s="12"/>
      <c r="O328" s="13">
        <f t="shared" si="512"/>
        <v>0</v>
      </c>
      <c r="P328" s="14"/>
      <c r="Q328" s="15">
        <f t="shared" si="513"/>
        <v>15</v>
      </c>
      <c r="R328" s="16">
        <f t="shared" si="514"/>
        <v>0</v>
      </c>
      <c r="S328" s="15">
        <f t="shared" si="515"/>
        <v>15</v>
      </c>
      <c r="T328" s="177"/>
      <c r="V328" s="85"/>
    </row>
    <row r="329" spans="1:22" s="27" customFormat="1">
      <c r="A329" s="98"/>
      <c r="B329" s="8" t="s">
        <v>154</v>
      </c>
      <c r="C329" s="9">
        <v>1</v>
      </c>
      <c r="D329" s="8" t="s">
        <v>39</v>
      </c>
      <c r="E329" s="14" t="s">
        <v>229</v>
      </c>
      <c r="F329" s="24"/>
      <c r="G329" s="11"/>
      <c r="H329" s="9"/>
      <c r="I329" s="9">
        <v>1</v>
      </c>
      <c r="J329" s="9">
        <v>10</v>
      </c>
      <c r="K329" s="9">
        <f t="shared" si="511"/>
        <v>10</v>
      </c>
      <c r="L329" s="9">
        <v>15</v>
      </c>
      <c r="M329" s="9"/>
      <c r="N329" s="12"/>
      <c r="O329" s="13">
        <f t="shared" si="512"/>
        <v>0</v>
      </c>
      <c r="P329" s="14"/>
      <c r="Q329" s="15">
        <f t="shared" si="513"/>
        <v>15</v>
      </c>
      <c r="R329" s="16">
        <f t="shared" si="514"/>
        <v>0</v>
      </c>
      <c r="S329" s="15">
        <f t="shared" si="515"/>
        <v>15</v>
      </c>
      <c r="T329" s="177"/>
      <c r="V329" s="85"/>
    </row>
    <row r="330" spans="1:22" s="27" customFormat="1">
      <c r="A330" s="98" t="s">
        <v>144</v>
      </c>
      <c r="B330" s="8" t="s">
        <v>148</v>
      </c>
      <c r="C330" s="9">
        <v>1</v>
      </c>
      <c r="D330" s="8" t="s">
        <v>39</v>
      </c>
      <c r="E330" s="14" t="s">
        <v>113</v>
      </c>
      <c r="F330" s="24">
        <v>2</v>
      </c>
      <c r="G330" s="11" t="s">
        <v>75</v>
      </c>
      <c r="H330" s="9"/>
      <c r="I330" s="9">
        <v>1</v>
      </c>
      <c r="J330" s="9">
        <v>10</v>
      </c>
      <c r="K330" s="9">
        <f t="shared" si="511"/>
        <v>10</v>
      </c>
      <c r="L330" s="9">
        <v>45</v>
      </c>
      <c r="M330" s="9"/>
      <c r="N330" s="12"/>
      <c r="O330" s="13">
        <f t="shared" si="512"/>
        <v>0</v>
      </c>
      <c r="P330" s="14"/>
      <c r="Q330" s="15">
        <f t="shared" si="513"/>
        <v>45</v>
      </c>
      <c r="R330" s="16">
        <f t="shared" si="514"/>
        <v>0</v>
      </c>
      <c r="S330" s="15">
        <f t="shared" si="515"/>
        <v>45</v>
      </c>
      <c r="T330" s="177"/>
      <c r="V330" s="85"/>
    </row>
    <row r="331" spans="1:22" s="27" customFormat="1">
      <c r="A331" s="98" t="s">
        <v>144</v>
      </c>
      <c r="B331" s="8" t="s">
        <v>148</v>
      </c>
      <c r="C331" s="9">
        <v>1</v>
      </c>
      <c r="D331" s="8" t="s">
        <v>39</v>
      </c>
      <c r="E331" s="14" t="s">
        <v>123</v>
      </c>
      <c r="F331" s="24">
        <v>2</v>
      </c>
      <c r="G331" s="11" t="s">
        <v>83</v>
      </c>
      <c r="H331" s="9"/>
      <c r="I331" s="9">
        <v>1</v>
      </c>
      <c r="J331" s="9">
        <v>10</v>
      </c>
      <c r="K331" s="9">
        <f t="shared" si="511"/>
        <v>10</v>
      </c>
      <c r="L331" s="9">
        <v>45</v>
      </c>
      <c r="M331" s="9"/>
      <c r="N331" s="12"/>
      <c r="O331" s="13">
        <f t="shared" si="512"/>
        <v>0</v>
      </c>
      <c r="P331" s="14"/>
      <c r="Q331" s="15">
        <f t="shared" si="513"/>
        <v>45</v>
      </c>
      <c r="R331" s="16">
        <f t="shared" si="514"/>
        <v>0</v>
      </c>
      <c r="S331" s="15">
        <f t="shared" si="515"/>
        <v>45</v>
      </c>
      <c r="T331" s="177"/>
      <c r="V331" s="85"/>
    </row>
    <row r="332" spans="1:22" s="14" customFormat="1">
      <c r="A332" s="186" t="s">
        <v>135</v>
      </c>
      <c r="B332" s="8" t="s">
        <v>330</v>
      </c>
      <c r="C332" s="9">
        <v>1</v>
      </c>
      <c r="D332" s="8" t="s">
        <v>39</v>
      </c>
      <c r="E332" s="14" t="s">
        <v>374</v>
      </c>
      <c r="F332" s="9">
        <v>4</v>
      </c>
      <c r="G332" s="11" t="s">
        <v>288</v>
      </c>
      <c r="H332" s="9"/>
      <c r="I332" s="9">
        <v>16</v>
      </c>
      <c r="J332" s="9">
        <v>23</v>
      </c>
      <c r="K332" s="9">
        <f>J332-I332+1</f>
        <v>8</v>
      </c>
      <c r="L332" s="9"/>
      <c r="M332" s="9">
        <v>30</v>
      </c>
      <c r="N332" s="12"/>
      <c r="O332" s="13">
        <f>M332/6</f>
        <v>5</v>
      </c>
      <c r="Q332" s="15">
        <f>IF(K332=0,0,L332)</f>
        <v>0</v>
      </c>
      <c r="R332" s="16">
        <f>IF(K332=0,0,M332/1.5)</f>
        <v>20</v>
      </c>
      <c r="S332" s="15">
        <f>P332+Q332+R332</f>
        <v>20</v>
      </c>
      <c r="T332" s="177"/>
      <c r="V332" s="187"/>
    </row>
    <row r="333" spans="1:22" s="14" customFormat="1">
      <c r="A333" s="186" t="s">
        <v>135</v>
      </c>
      <c r="B333" s="8" t="s">
        <v>332</v>
      </c>
      <c r="C333" s="9">
        <v>1</v>
      </c>
      <c r="D333" s="8" t="s">
        <v>39</v>
      </c>
      <c r="E333" s="14" t="s">
        <v>374</v>
      </c>
      <c r="F333" s="9">
        <v>6</v>
      </c>
      <c r="G333" s="11" t="s">
        <v>37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/>
      <c r="V333" s="187"/>
    </row>
    <row r="334" spans="1:22" s="27" customFormat="1">
      <c r="A334" s="98"/>
      <c r="B334" s="100" t="s">
        <v>262</v>
      </c>
      <c r="C334" s="101">
        <v>2</v>
      </c>
      <c r="D334" s="100" t="s">
        <v>39</v>
      </c>
      <c r="E334" s="103" t="s">
        <v>261</v>
      </c>
      <c r="F334" s="104"/>
      <c r="G334" s="105"/>
      <c r="H334" s="101"/>
      <c r="I334" s="101"/>
      <c r="J334" s="101"/>
      <c r="K334" s="101">
        <f t="shared" si="511"/>
        <v>1</v>
      </c>
      <c r="L334" s="101"/>
      <c r="M334" s="101">
        <v>240</v>
      </c>
      <c r="N334" s="106"/>
      <c r="O334" s="107">
        <f t="shared" si="512"/>
        <v>40</v>
      </c>
      <c r="P334" s="103"/>
      <c r="Q334" s="108">
        <f t="shared" si="513"/>
        <v>0</v>
      </c>
      <c r="R334" s="109">
        <f t="shared" si="514"/>
        <v>160</v>
      </c>
      <c r="S334" s="108">
        <f t="shared" si="515"/>
        <v>160</v>
      </c>
      <c r="T334" s="177"/>
      <c r="V334" s="85"/>
    </row>
    <row r="335" spans="1:22" s="27" customFormat="1">
      <c r="A335" s="98"/>
      <c r="B335" s="100" t="s">
        <v>180</v>
      </c>
      <c r="C335" s="101">
        <v>2</v>
      </c>
      <c r="D335" s="100" t="s">
        <v>39</v>
      </c>
      <c r="E335" s="103" t="s">
        <v>113</v>
      </c>
      <c r="F335" s="104"/>
      <c r="G335" s="105"/>
      <c r="H335" s="101"/>
      <c r="I335" s="101"/>
      <c r="J335" s="101"/>
      <c r="K335" s="101">
        <f>J335-I335+1</f>
        <v>1</v>
      </c>
      <c r="L335" s="101">
        <v>60</v>
      </c>
      <c r="M335" s="101"/>
      <c r="N335" s="106"/>
      <c r="O335" s="107">
        <f>M335/6</f>
        <v>0</v>
      </c>
      <c r="P335" s="103"/>
      <c r="Q335" s="108">
        <f>IF(K335=0,0,L335)</f>
        <v>60</v>
      </c>
      <c r="R335" s="109">
        <f>IF(K335=0,0,M335/1.5)</f>
        <v>0</v>
      </c>
      <c r="S335" s="108">
        <f>P335+Q335+R335</f>
        <v>60</v>
      </c>
      <c r="T335" s="177"/>
      <c r="V335" s="85"/>
    </row>
    <row r="336" spans="1:22" s="27" customFormat="1">
      <c r="A336" s="98"/>
      <c r="B336" s="100" t="s">
        <v>270</v>
      </c>
      <c r="C336" s="101">
        <v>2</v>
      </c>
      <c r="D336" s="100" t="s">
        <v>39</v>
      </c>
      <c r="E336" s="103" t="s">
        <v>229</v>
      </c>
      <c r="F336" s="104"/>
      <c r="G336" s="105"/>
      <c r="H336" s="101"/>
      <c r="I336" s="101"/>
      <c r="J336" s="101"/>
      <c r="K336" s="101">
        <f>J336-I336+1</f>
        <v>1</v>
      </c>
      <c r="L336" s="101">
        <v>15</v>
      </c>
      <c r="M336" s="101"/>
      <c r="N336" s="106"/>
      <c r="O336" s="107">
        <f>M336/6</f>
        <v>0</v>
      </c>
      <c r="P336" s="103"/>
      <c r="Q336" s="108">
        <v>30</v>
      </c>
      <c r="R336" s="109">
        <f>IF(K336=0,0,M336/1.5)</f>
        <v>0</v>
      </c>
      <c r="S336" s="108">
        <f>P336+Q336+R336</f>
        <v>30</v>
      </c>
      <c r="T336" s="177"/>
      <c r="V336" s="85"/>
    </row>
    <row r="337" spans="1:22" s="27" customFormat="1">
      <c r="A337" s="98"/>
      <c r="B337" s="100" t="s">
        <v>157</v>
      </c>
      <c r="C337" s="101">
        <v>2</v>
      </c>
      <c r="D337" s="100" t="s">
        <v>39</v>
      </c>
      <c r="E337" s="103" t="s">
        <v>123</v>
      </c>
      <c r="F337" s="104"/>
      <c r="G337" s="105"/>
      <c r="H337" s="101"/>
      <c r="I337" s="101"/>
      <c r="J337" s="101"/>
      <c r="K337" s="101">
        <f t="shared" ref="K337" si="516">J337-I337+1</f>
        <v>1</v>
      </c>
      <c r="L337" s="101">
        <v>45</v>
      </c>
      <c r="M337" s="101"/>
      <c r="N337" s="106"/>
      <c r="O337" s="107">
        <f t="shared" ref="O337" si="517">M337/6</f>
        <v>0</v>
      </c>
      <c r="P337" s="103"/>
      <c r="Q337" s="108">
        <f t="shared" ref="Q337" si="518">IF(K337=0,0,L337)</f>
        <v>45</v>
      </c>
      <c r="R337" s="109">
        <f t="shared" ref="R337" si="519">IF(K337=0,0,M337/1.5)</f>
        <v>0</v>
      </c>
      <c r="S337" s="108">
        <f t="shared" ref="S337" si="520">P337+Q337+R337</f>
        <v>45</v>
      </c>
      <c r="T337" s="177">
        <f>SUM(S326:S337)</f>
        <v>575</v>
      </c>
      <c r="V337" s="85"/>
    </row>
    <row r="338" spans="1:22" s="27" customFormat="1" ht="25.5">
      <c r="A338" s="3" t="s">
        <v>15</v>
      </c>
      <c r="B338" s="3" t="s">
        <v>16</v>
      </c>
      <c r="C338" s="4" t="s">
        <v>149</v>
      </c>
      <c r="D338" s="3" t="s">
        <v>17</v>
      </c>
      <c r="E338" s="3" t="s">
        <v>18</v>
      </c>
      <c r="F338" s="3" t="s">
        <v>19</v>
      </c>
      <c r="G338" s="3" t="s">
        <v>20</v>
      </c>
      <c r="H338" s="4" t="s">
        <v>1</v>
      </c>
      <c r="I338" s="3" t="s">
        <v>21</v>
      </c>
      <c r="J338" s="3" t="s">
        <v>22</v>
      </c>
      <c r="K338" s="4" t="s">
        <v>2</v>
      </c>
      <c r="L338" s="3" t="s">
        <v>33</v>
      </c>
      <c r="M338" s="3" t="s">
        <v>34</v>
      </c>
      <c r="N338" s="5" t="s">
        <v>3</v>
      </c>
      <c r="O338" s="5" t="s">
        <v>4</v>
      </c>
      <c r="P338" s="4" t="s">
        <v>32</v>
      </c>
      <c r="Q338" s="3" t="s">
        <v>5</v>
      </c>
      <c r="R338" s="3" t="s">
        <v>6</v>
      </c>
      <c r="S338" s="6" t="s">
        <v>7</v>
      </c>
      <c r="T338" s="179"/>
      <c r="U338" s="84" t="s">
        <v>105</v>
      </c>
      <c r="V338" s="84" t="s">
        <v>106</v>
      </c>
    </row>
    <row r="339" spans="1:22" s="14" customFormat="1">
      <c r="A339" s="186" t="s">
        <v>135</v>
      </c>
      <c r="B339" s="8" t="s">
        <v>337</v>
      </c>
      <c r="C339" s="9">
        <v>1</v>
      </c>
      <c r="D339" s="8" t="s">
        <v>10</v>
      </c>
      <c r="E339" s="14" t="s">
        <v>374</v>
      </c>
      <c r="F339" s="9">
        <v>2</v>
      </c>
      <c r="G339" s="11" t="s">
        <v>36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14" customFormat="1">
      <c r="A340" s="186" t="s">
        <v>135</v>
      </c>
      <c r="B340" s="8" t="s">
        <v>338</v>
      </c>
      <c r="C340" s="9">
        <v>1</v>
      </c>
      <c r="D340" s="8" t="s">
        <v>10</v>
      </c>
      <c r="E340" s="14" t="s">
        <v>374</v>
      </c>
      <c r="F340" s="9">
        <v>2</v>
      </c>
      <c r="G340" s="11" t="s">
        <v>37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27" customFormat="1">
      <c r="A341" s="98" t="s">
        <v>133</v>
      </c>
      <c r="B341" s="8" t="s">
        <v>241</v>
      </c>
      <c r="C341" s="9">
        <v>1</v>
      </c>
      <c r="D341" s="8" t="s">
        <v>10</v>
      </c>
      <c r="E341" s="14" t="s">
        <v>35</v>
      </c>
      <c r="F341" s="24" t="s">
        <v>77</v>
      </c>
      <c r="G341" s="11" t="s">
        <v>95</v>
      </c>
      <c r="H341" s="9"/>
      <c r="I341" s="9">
        <v>1</v>
      </c>
      <c r="J341" s="9">
        <v>6</v>
      </c>
      <c r="K341" s="9">
        <f t="shared" ref="K341:K346" si="521">J341-I341+1</f>
        <v>6</v>
      </c>
      <c r="L341" s="9"/>
      <c r="M341" s="9">
        <v>60</v>
      </c>
      <c r="N341" s="12"/>
      <c r="O341" s="13">
        <f t="shared" ref="O341:O346" si="522">M341/6</f>
        <v>10</v>
      </c>
      <c r="P341" s="14"/>
      <c r="Q341" s="15">
        <f t="shared" ref="Q341:Q346" si="523">IF(K341=0,0,L341)</f>
        <v>0</v>
      </c>
      <c r="R341" s="16">
        <f t="shared" ref="R341:R346" si="524">IF(K341=0,0,M341/1.5)</f>
        <v>40</v>
      </c>
      <c r="S341" s="15">
        <f t="shared" ref="S341:S346" si="525">P341+Q341+R341</f>
        <v>40</v>
      </c>
      <c r="T341" s="177"/>
      <c r="V341" s="85"/>
    </row>
    <row r="342" spans="1:22" s="27" customFormat="1">
      <c r="A342" s="98" t="s">
        <v>133</v>
      </c>
      <c r="B342" s="8" t="s">
        <v>242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210</v>
      </c>
      <c r="H342" s="9"/>
      <c r="I342" s="9">
        <v>1</v>
      </c>
      <c r="J342" s="9">
        <v>6</v>
      </c>
      <c r="K342" s="9">
        <f t="shared" si="521"/>
        <v>6</v>
      </c>
      <c r="L342" s="9"/>
      <c r="M342" s="9">
        <v>60</v>
      </c>
      <c r="N342" s="12"/>
      <c r="O342" s="13">
        <f t="shared" si="522"/>
        <v>10</v>
      </c>
      <c r="P342" s="14"/>
      <c r="Q342" s="15">
        <f t="shared" si="523"/>
        <v>0</v>
      </c>
      <c r="R342" s="16">
        <f t="shared" si="524"/>
        <v>40</v>
      </c>
      <c r="S342" s="15">
        <f t="shared" si="525"/>
        <v>40</v>
      </c>
      <c r="T342" s="177"/>
      <c r="V342" s="85"/>
    </row>
    <row r="343" spans="1:22" s="27" customFormat="1">
      <c r="A343" s="98" t="s">
        <v>133</v>
      </c>
      <c r="B343" s="8" t="s">
        <v>243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95</v>
      </c>
      <c r="H343" s="9"/>
      <c r="I343" s="9">
        <v>7</v>
      </c>
      <c r="J343" s="9">
        <v>12</v>
      </c>
      <c r="K343" s="9">
        <f t="shared" si="521"/>
        <v>6</v>
      </c>
      <c r="L343" s="9"/>
      <c r="M343" s="9">
        <v>60</v>
      </c>
      <c r="N343" s="12"/>
      <c r="O343" s="13">
        <f t="shared" si="522"/>
        <v>10</v>
      </c>
      <c r="P343" s="14"/>
      <c r="Q343" s="15">
        <f t="shared" si="523"/>
        <v>0</v>
      </c>
      <c r="R343" s="16">
        <f t="shared" si="524"/>
        <v>40</v>
      </c>
      <c r="S343" s="15">
        <f t="shared" si="525"/>
        <v>40</v>
      </c>
      <c r="T343" s="177"/>
      <c r="V343" s="85"/>
    </row>
    <row r="344" spans="1:22" s="27" customFormat="1">
      <c r="A344" s="98" t="s">
        <v>133</v>
      </c>
      <c r="B344" s="8" t="s">
        <v>244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210</v>
      </c>
      <c r="H344" s="9"/>
      <c r="I344" s="9">
        <v>7</v>
      </c>
      <c r="J344" s="9">
        <v>12</v>
      </c>
      <c r="K344" s="9">
        <f t="shared" si="521"/>
        <v>6</v>
      </c>
      <c r="L344" s="9"/>
      <c r="M344" s="9">
        <v>60</v>
      </c>
      <c r="N344" s="12"/>
      <c r="O344" s="13">
        <f t="shared" si="522"/>
        <v>10</v>
      </c>
      <c r="P344" s="14"/>
      <c r="Q344" s="15">
        <f t="shared" si="523"/>
        <v>0</v>
      </c>
      <c r="R344" s="16">
        <f t="shared" si="524"/>
        <v>40</v>
      </c>
      <c r="S344" s="15">
        <f t="shared" si="525"/>
        <v>40</v>
      </c>
      <c r="T344" s="177"/>
      <c r="V344" s="85"/>
    </row>
    <row r="345" spans="1:22" s="27" customFormat="1">
      <c r="A345" s="98" t="s">
        <v>133</v>
      </c>
      <c r="B345" s="8" t="s">
        <v>245</v>
      </c>
      <c r="C345" s="9">
        <v>1</v>
      </c>
      <c r="D345" s="8" t="s">
        <v>10</v>
      </c>
      <c r="E345" s="14" t="s">
        <v>35</v>
      </c>
      <c r="F345" s="24" t="s">
        <v>80</v>
      </c>
      <c r="G345" s="11" t="s">
        <v>95</v>
      </c>
      <c r="H345" s="9"/>
      <c r="I345" s="9">
        <v>1</v>
      </c>
      <c r="J345" s="9">
        <v>6</v>
      </c>
      <c r="K345" s="9">
        <f t="shared" si="521"/>
        <v>6</v>
      </c>
      <c r="L345" s="9"/>
      <c r="M345" s="9">
        <v>60</v>
      </c>
      <c r="N345" s="12"/>
      <c r="O345" s="13">
        <f t="shared" si="522"/>
        <v>10</v>
      </c>
      <c r="P345" s="14"/>
      <c r="Q345" s="15">
        <f t="shared" si="523"/>
        <v>0</v>
      </c>
      <c r="R345" s="16">
        <f t="shared" si="524"/>
        <v>40</v>
      </c>
      <c r="S345" s="15">
        <f t="shared" si="525"/>
        <v>40</v>
      </c>
      <c r="T345" s="177"/>
      <c r="V345" s="85"/>
    </row>
    <row r="346" spans="1:22" s="27" customFormat="1">
      <c r="A346" s="98" t="s">
        <v>133</v>
      </c>
      <c r="B346" s="8" t="s">
        <v>246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210</v>
      </c>
      <c r="H346" s="9"/>
      <c r="I346" s="9">
        <v>1</v>
      </c>
      <c r="J346" s="9">
        <v>6</v>
      </c>
      <c r="K346" s="9">
        <f t="shared" si="521"/>
        <v>6</v>
      </c>
      <c r="L346" s="9"/>
      <c r="M346" s="9">
        <v>60</v>
      </c>
      <c r="N346" s="12"/>
      <c r="O346" s="13">
        <f t="shared" si="522"/>
        <v>10</v>
      </c>
      <c r="P346" s="14"/>
      <c r="Q346" s="15">
        <f t="shared" si="523"/>
        <v>0</v>
      </c>
      <c r="R346" s="16">
        <f t="shared" si="524"/>
        <v>40</v>
      </c>
      <c r="S346" s="15">
        <f t="shared" si="525"/>
        <v>40</v>
      </c>
      <c r="T346" s="177"/>
      <c r="V346" s="85"/>
    </row>
    <row r="347" spans="1:22" s="27" customFormat="1">
      <c r="A347" s="98" t="s">
        <v>250</v>
      </c>
      <c r="B347" s="8" t="s">
        <v>145</v>
      </c>
      <c r="C347" s="9">
        <v>1</v>
      </c>
      <c r="D347" s="8" t="s">
        <v>10</v>
      </c>
      <c r="E347" s="14" t="s">
        <v>110</v>
      </c>
      <c r="F347" s="24">
        <v>7</v>
      </c>
      <c r="G347" s="11" t="s">
        <v>83</v>
      </c>
      <c r="H347" s="9"/>
      <c r="I347" s="9">
        <v>1</v>
      </c>
      <c r="J347" s="9">
        <v>10</v>
      </c>
      <c r="K347" s="9">
        <f t="shared" ref="K347" si="526">J347-I347+1</f>
        <v>10</v>
      </c>
      <c r="L347" s="9">
        <v>30</v>
      </c>
      <c r="M347" s="9"/>
      <c r="N347" s="12"/>
      <c r="O347" s="13">
        <f t="shared" ref="O347" si="527">M347/6</f>
        <v>0</v>
      </c>
      <c r="P347" s="14"/>
      <c r="Q347" s="15">
        <f t="shared" ref="Q347" si="528">IF(K347=0,0,L347)</f>
        <v>30</v>
      </c>
      <c r="R347" s="16">
        <f t="shared" ref="R347" si="529">IF(K347=0,0,M347/1.5)</f>
        <v>0</v>
      </c>
      <c r="S347" s="15">
        <f t="shared" ref="S347" si="530">P347+Q347+R347</f>
        <v>30</v>
      </c>
      <c r="T347" s="177"/>
      <c r="V347" s="85"/>
    </row>
    <row r="348" spans="1:22" s="27" customFormat="1">
      <c r="A348" s="98"/>
      <c r="B348" s="8" t="s">
        <v>160</v>
      </c>
      <c r="C348" s="9">
        <v>1</v>
      </c>
      <c r="D348" s="8" t="s">
        <v>10</v>
      </c>
      <c r="E348" s="14" t="s">
        <v>230</v>
      </c>
      <c r="F348" s="24"/>
      <c r="G348" s="11"/>
      <c r="H348" s="9"/>
      <c r="I348" s="9">
        <v>1</v>
      </c>
      <c r="J348" s="9">
        <v>10</v>
      </c>
      <c r="K348" s="9">
        <f>J348-I348+1</f>
        <v>10</v>
      </c>
      <c r="L348" s="9">
        <v>15</v>
      </c>
      <c r="M348" s="9"/>
      <c r="N348" s="12"/>
      <c r="O348" s="13">
        <f>M348/6</f>
        <v>0</v>
      </c>
      <c r="P348" s="14"/>
      <c r="Q348" s="15">
        <f>IF(K348=0,0,L348)</f>
        <v>15</v>
      </c>
      <c r="R348" s="16">
        <f>IF(K348=0,0,M348/1.5)</f>
        <v>0</v>
      </c>
      <c r="S348" s="15">
        <f>P348+Q348+R348</f>
        <v>15</v>
      </c>
      <c r="T348" s="177"/>
      <c r="V348" s="85"/>
    </row>
    <row r="349" spans="1:22" s="27" customFormat="1">
      <c r="A349" s="98"/>
      <c r="B349" s="8" t="s">
        <v>146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/>
      <c r="V349" s="85"/>
    </row>
    <row r="350" spans="1:22" s="40" customFormat="1">
      <c r="A350" s="174"/>
      <c r="B350" s="164" t="s">
        <v>178</v>
      </c>
      <c r="C350" s="165">
        <v>2</v>
      </c>
      <c r="D350" s="164" t="s">
        <v>10</v>
      </c>
      <c r="E350" s="166" t="s">
        <v>261</v>
      </c>
      <c r="F350" s="165"/>
      <c r="G350" s="167"/>
      <c r="H350" s="165"/>
      <c r="I350" s="165"/>
      <c r="J350" s="165"/>
      <c r="K350" s="165">
        <f t="shared" ref="K350" si="531">J350-I350+1</f>
        <v>1</v>
      </c>
      <c r="L350" s="165"/>
      <c r="M350" s="165">
        <v>120</v>
      </c>
      <c r="N350" s="168"/>
      <c r="O350" s="169">
        <f t="shared" ref="O350" si="532">M350/6</f>
        <v>20</v>
      </c>
      <c r="P350" s="166"/>
      <c r="Q350" s="170">
        <f t="shared" ref="Q350" si="533">IF(K350=0,0,L350)</f>
        <v>0</v>
      </c>
      <c r="R350" s="171">
        <f t="shared" ref="R350" si="534">IF(K350=0,0,M350/1.5)</f>
        <v>80</v>
      </c>
      <c r="S350" s="170">
        <f t="shared" ref="S350" si="535">P350+Q350+R350</f>
        <v>80</v>
      </c>
      <c r="T350" s="211"/>
      <c r="V350" s="172"/>
    </row>
    <row r="351" spans="1:22" s="27" customFormat="1">
      <c r="A351" s="7"/>
      <c r="B351" s="100" t="s">
        <v>264</v>
      </c>
      <c r="C351" s="101">
        <v>2</v>
      </c>
      <c r="D351" s="100" t="s">
        <v>10</v>
      </c>
      <c r="E351" s="103" t="s">
        <v>110</v>
      </c>
      <c r="F351" s="104"/>
      <c r="G351" s="105"/>
      <c r="H351" s="101"/>
      <c r="I351" s="101"/>
      <c r="J351" s="101"/>
      <c r="K351" s="101">
        <f t="shared" ref="K351" si="536">J351-I351+1</f>
        <v>1</v>
      </c>
      <c r="L351" s="101">
        <v>60</v>
      </c>
      <c r="M351" s="101"/>
      <c r="N351" s="106"/>
      <c r="O351" s="107">
        <f t="shared" ref="O351" si="537">M351/6</f>
        <v>0</v>
      </c>
      <c r="P351" s="103"/>
      <c r="Q351" s="108">
        <f t="shared" ref="Q351" si="538">IF(K351=0,0,L351)</f>
        <v>60</v>
      </c>
      <c r="R351" s="109">
        <f t="shared" ref="R351" si="539">IF(K351=0,0,M351/1.5)</f>
        <v>0</v>
      </c>
      <c r="S351" s="108">
        <f t="shared" ref="S351" si="540">P351+Q351+R351</f>
        <v>60</v>
      </c>
      <c r="T351" s="177"/>
      <c r="V351" s="85"/>
    </row>
    <row r="352" spans="1:22" s="27" customFormat="1">
      <c r="A352" s="7"/>
      <c r="B352" s="100" t="s">
        <v>155</v>
      </c>
      <c r="C352" s="101">
        <v>2</v>
      </c>
      <c r="D352" s="100" t="s">
        <v>10</v>
      </c>
      <c r="E352" s="103" t="s">
        <v>259</v>
      </c>
      <c r="F352" s="105"/>
      <c r="G352" s="105"/>
      <c r="H352" s="101"/>
      <c r="I352" s="101"/>
      <c r="J352" s="101"/>
      <c r="K352" s="101">
        <f>J352-I352+1</f>
        <v>1</v>
      </c>
      <c r="L352" s="101">
        <v>60</v>
      </c>
      <c r="M352" s="101"/>
      <c r="N352" s="106">
        <f>L352/K352</f>
        <v>60</v>
      </c>
      <c r="O352" s="107">
        <f>M352/5</f>
        <v>0</v>
      </c>
      <c r="P352" s="103"/>
      <c r="Q352" s="108">
        <f>IF(K352=0,0,L352)</f>
        <v>60</v>
      </c>
      <c r="R352" s="109">
        <f>IF(K352=0,0,M352/1.5)</f>
        <v>0</v>
      </c>
      <c r="S352" s="108">
        <f>P352+Q352+R352</f>
        <v>60</v>
      </c>
      <c r="T352" s="177"/>
    </row>
    <row r="353" spans="1:22" s="27" customFormat="1">
      <c r="A353" s="7"/>
      <c r="B353" s="100" t="s">
        <v>156</v>
      </c>
      <c r="C353" s="101">
        <v>2</v>
      </c>
      <c r="D353" s="100" t="s">
        <v>10</v>
      </c>
      <c r="E353" s="103" t="s">
        <v>259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>
      <c r="A354" s="7"/>
      <c r="B354" s="100" t="s">
        <v>147</v>
      </c>
      <c r="C354" s="101">
        <v>2</v>
      </c>
      <c r="D354" s="100" t="s">
        <v>10</v>
      </c>
      <c r="E354" s="103" t="s">
        <v>259</v>
      </c>
      <c r="F354" s="105"/>
      <c r="G354" s="105"/>
      <c r="H354" s="101"/>
      <c r="I354" s="101"/>
      <c r="J354" s="101"/>
      <c r="K354" s="101">
        <f>J354-I354+1</f>
        <v>1</v>
      </c>
      <c r="L354" s="101">
        <v>45</v>
      </c>
      <c r="M354" s="101"/>
      <c r="N354" s="106">
        <f>L354/K354</f>
        <v>45</v>
      </c>
      <c r="O354" s="107">
        <f>M354/5</f>
        <v>0</v>
      </c>
      <c r="P354" s="103"/>
      <c r="Q354" s="108">
        <f>IF(K354=0,0,L354)</f>
        <v>45</v>
      </c>
      <c r="R354" s="109">
        <f>IF(K354=0,0,M354/1.5)</f>
        <v>0</v>
      </c>
      <c r="S354" s="108">
        <f>P354+Q354+R354</f>
        <v>45</v>
      </c>
      <c r="T354" s="177"/>
    </row>
    <row r="355" spans="1:22" s="27" customFormat="1">
      <c r="A355" s="7"/>
      <c r="B355" s="100" t="s">
        <v>147</v>
      </c>
      <c r="C355" s="101">
        <v>2</v>
      </c>
      <c r="D355" s="100" t="s">
        <v>10</v>
      </c>
      <c r="E355" s="103" t="s">
        <v>230</v>
      </c>
      <c r="F355" s="105"/>
      <c r="G355" s="105"/>
      <c r="H355" s="101"/>
      <c r="I355" s="101"/>
      <c r="J355" s="101"/>
      <c r="K355" s="101">
        <f>J355-I355+1</f>
        <v>1</v>
      </c>
      <c r="L355" s="101">
        <v>3</v>
      </c>
      <c r="M355" s="101"/>
      <c r="N355" s="106">
        <f>L355/K355</f>
        <v>3</v>
      </c>
      <c r="O355" s="107">
        <f>M355/5</f>
        <v>0</v>
      </c>
      <c r="P355" s="103"/>
      <c r="Q355" s="108">
        <f>IF(K355=0,0,L355)</f>
        <v>3</v>
      </c>
      <c r="R355" s="109">
        <f>IF(K355=0,0,M355/1.5)</f>
        <v>0</v>
      </c>
      <c r="S355" s="108">
        <f>P355+Q355+R355</f>
        <v>3</v>
      </c>
      <c r="T355" s="177">
        <f>SUM(S339:S355)</f>
        <v>648</v>
      </c>
    </row>
    <row r="356" spans="1:22" s="27" customFormat="1" ht="25.5">
      <c r="A356" s="3" t="s">
        <v>15</v>
      </c>
      <c r="B356" s="3" t="s">
        <v>16</v>
      </c>
      <c r="C356" s="4" t="s">
        <v>149</v>
      </c>
      <c r="D356" s="3" t="s">
        <v>17</v>
      </c>
      <c r="E356" s="3" t="s">
        <v>18</v>
      </c>
      <c r="F356" s="3" t="s">
        <v>19</v>
      </c>
      <c r="G356" s="3" t="s">
        <v>20</v>
      </c>
      <c r="H356" s="4" t="s">
        <v>1</v>
      </c>
      <c r="I356" s="3" t="s">
        <v>21</v>
      </c>
      <c r="J356" s="3" t="s">
        <v>22</v>
      </c>
      <c r="K356" s="4" t="s">
        <v>2</v>
      </c>
      <c r="L356" s="3" t="s">
        <v>33</v>
      </c>
      <c r="M356" s="3" t="s">
        <v>34</v>
      </c>
      <c r="N356" s="5" t="s">
        <v>3</v>
      </c>
      <c r="O356" s="5" t="s">
        <v>4</v>
      </c>
      <c r="P356" s="4" t="s">
        <v>32</v>
      </c>
      <c r="Q356" s="3" t="s">
        <v>5</v>
      </c>
      <c r="R356" s="3" t="s">
        <v>6</v>
      </c>
      <c r="S356" s="6" t="s">
        <v>7</v>
      </c>
      <c r="T356" s="179"/>
      <c r="U356" s="84" t="s">
        <v>105</v>
      </c>
      <c r="V356" s="84" t="s">
        <v>106</v>
      </c>
    </row>
    <row r="357" spans="1:22" s="27" customFormat="1">
      <c r="A357" s="98" t="s">
        <v>253</v>
      </c>
      <c r="B357" s="8" t="s">
        <v>157</v>
      </c>
      <c r="C357" s="9">
        <v>1</v>
      </c>
      <c r="D357" s="8" t="s">
        <v>81</v>
      </c>
      <c r="E357" s="14" t="s">
        <v>110</v>
      </c>
      <c r="F357" s="24">
        <v>4</v>
      </c>
      <c r="G357" s="11" t="s">
        <v>75</v>
      </c>
      <c r="H357" s="9"/>
      <c r="I357" s="9">
        <v>1</v>
      </c>
      <c r="J357" s="9">
        <v>10</v>
      </c>
      <c r="K357" s="9">
        <f>J357-I357+1</f>
        <v>10</v>
      </c>
      <c r="L357" s="9">
        <v>30</v>
      </c>
      <c r="M357" s="9"/>
      <c r="N357" s="12"/>
      <c r="O357" s="13">
        <f>M357/6</f>
        <v>0</v>
      </c>
      <c r="P357" s="14"/>
      <c r="Q357" s="15">
        <f>IF(K357=0,0,L357)</f>
        <v>30</v>
      </c>
      <c r="R357" s="16">
        <f>IF(K357=0,0,M357/1.5)</f>
        <v>0</v>
      </c>
      <c r="S357" s="15">
        <f>P357+Q357+R357</f>
        <v>30</v>
      </c>
      <c r="T357" s="177"/>
      <c r="V357" s="85"/>
    </row>
    <row r="358" spans="1:22" s="27" customFormat="1">
      <c r="A358" s="98" t="s">
        <v>144</v>
      </c>
      <c r="B358" s="8" t="s">
        <v>158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83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250</v>
      </c>
      <c r="B359" s="8" t="s">
        <v>160</v>
      </c>
      <c r="C359" s="9">
        <v>1</v>
      </c>
      <c r="D359" s="8" t="s">
        <v>81</v>
      </c>
      <c r="E359" s="14" t="s">
        <v>110</v>
      </c>
      <c r="F359" s="24">
        <v>7</v>
      </c>
      <c r="G359" s="11" t="s">
        <v>140</v>
      </c>
      <c r="H359" s="9"/>
      <c r="I359" s="9">
        <v>1</v>
      </c>
      <c r="J359" s="9">
        <v>10</v>
      </c>
      <c r="K359" s="9">
        <f t="shared" ref="K359" si="541">J359-I359+1</f>
        <v>10</v>
      </c>
      <c r="L359" s="9">
        <v>30</v>
      </c>
      <c r="M359" s="9"/>
      <c r="N359" s="12"/>
      <c r="O359" s="13">
        <f t="shared" ref="O359" si="542">M359/6</f>
        <v>0</v>
      </c>
      <c r="P359" s="14"/>
      <c r="Q359" s="15">
        <f t="shared" ref="Q359" si="543">IF(K359=0,0,L359)</f>
        <v>30</v>
      </c>
      <c r="R359" s="16">
        <f t="shared" ref="R359" si="544">IF(K359=0,0,M359/1.5)</f>
        <v>0</v>
      </c>
      <c r="S359" s="15">
        <f t="shared" ref="S359" si="545">P359+Q359+R359</f>
        <v>30</v>
      </c>
      <c r="T359" s="177">
        <f>SUM(S357:S359)</f>
        <v>90</v>
      </c>
      <c r="V359" s="85"/>
    </row>
    <row r="360" spans="1:22" s="27" customFormat="1" ht="25.5">
      <c r="A360" s="3" t="s">
        <v>15</v>
      </c>
      <c r="B360" s="3" t="s">
        <v>16</v>
      </c>
      <c r="C360" s="4" t="s">
        <v>149</v>
      </c>
      <c r="D360" s="3" t="s">
        <v>17</v>
      </c>
      <c r="E360" s="3" t="s">
        <v>18</v>
      </c>
      <c r="F360" s="3" t="s">
        <v>19</v>
      </c>
      <c r="G360" s="3" t="s">
        <v>20</v>
      </c>
      <c r="H360" s="4" t="s">
        <v>1</v>
      </c>
      <c r="I360" s="3" t="s">
        <v>21</v>
      </c>
      <c r="J360" s="3" t="s">
        <v>22</v>
      </c>
      <c r="K360" s="4" t="s">
        <v>2</v>
      </c>
      <c r="L360" s="3" t="s">
        <v>33</v>
      </c>
      <c r="M360" s="3" t="s">
        <v>34</v>
      </c>
      <c r="N360" s="5" t="s">
        <v>3</v>
      </c>
      <c r="O360" s="5" t="s">
        <v>4</v>
      </c>
      <c r="P360" s="4" t="s">
        <v>32</v>
      </c>
      <c r="Q360" s="3" t="s">
        <v>5</v>
      </c>
      <c r="R360" s="3" t="s">
        <v>6</v>
      </c>
      <c r="S360" s="6" t="s">
        <v>7</v>
      </c>
      <c r="T360" s="179"/>
      <c r="U360" s="84" t="s">
        <v>105</v>
      </c>
      <c r="V360" s="84" t="s">
        <v>106</v>
      </c>
    </row>
    <row r="361" spans="1:22" s="27" customFormat="1">
      <c r="A361" s="7"/>
      <c r="B361" s="8" t="s">
        <v>174</v>
      </c>
      <c r="C361" s="9">
        <v>1</v>
      </c>
      <c r="D361" s="46" t="s">
        <v>59</v>
      </c>
      <c r="E361" s="7" t="s">
        <v>112</v>
      </c>
      <c r="F361" s="11">
        <v>4</v>
      </c>
      <c r="G361" s="11" t="s">
        <v>75</v>
      </c>
      <c r="H361" s="9"/>
      <c r="I361" s="9">
        <v>1</v>
      </c>
      <c r="J361" s="9">
        <v>10</v>
      </c>
      <c r="K361" s="9">
        <f>J361-I361+1</f>
        <v>10</v>
      </c>
      <c r="L361" s="9">
        <v>30</v>
      </c>
      <c r="M361" s="9"/>
      <c r="N361" s="12">
        <f>L361/K361</f>
        <v>3</v>
      </c>
      <c r="O361" s="13">
        <f>M361/5</f>
        <v>0</v>
      </c>
      <c r="P361" s="14"/>
      <c r="Q361" s="15">
        <f>IF(K361=0,0,L361)</f>
        <v>30</v>
      </c>
      <c r="R361" s="16">
        <f>IF(K361=0,0,M361/1.5)</f>
        <v>0</v>
      </c>
      <c r="S361" s="15">
        <f>P361+Q361+R361</f>
        <v>30</v>
      </c>
      <c r="T361" s="177"/>
    </row>
    <row r="362" spans="1:22" s="27" customFormat="1">
      <c r="A362" s="7"/>
      <c r="B362" s="8" t="s">
        <v>175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140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181</v>
      </c>
      <c r="C363" s="9">
        <v>1</v>
      </c>
      <c r="D363" s="46" t="s">
        <v>59</v>
      </c>
      <c r="E363" s="7" t="s">
        <v>112</v>
      </c>
      <c r="F363" s="11">
        <v>6</v>
      </c>
      <c r="G363" s="11" t="s">
        <v>83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>
        <f>SUM(S361:S363)</f>
        <v>90</v>
      </c>
    </row>
    <row r="364" spans="1:22" s="27" customFormat="1" ht="25.5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46">J365-I365+1</f>
        <v>1</v>
      </c>
      <c r="L365" s="101"/>
      <c r="M365" s="101">
        <v>120</v>
      </c>
      <c r="N365" s="106"/>
      <c r="O365" s="107">
        <f t="shared" ref="O365" si="547">M365/6</f>
        <v>20</v>
      </c>
      <c r="P365" s="103"/>
      <c r="Q365" s="108">
        <f t="shared" ref="Q365" si="548">IF(K365=0,0,L365)</f>
        <v>0</v>
      </c>
      <c r="R365" s="109">
        <f t="shared" ref="R365" si="549">IF(K365=0,0,M365/1.5)</f>
        <v>80</v>
      </c>
      <c r="S365" s="108">
        <f t="shared" ref="S365" si="550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14" customFormat="1">
      <c r="A367" s="7"/>
      <c r="B367" s="8" t="s">
        <v>322</v>
      </c>
      <c r="C367" s="9">
        <v>1</v>
      </c>
      <c r="D367" s="8" t="s">
        <v>321</v>
      </c>
      <c r="E367" s="7" t="s">
        <v>138</v>
      </c>
      <c r="F367" s="11">
        <v>7</v>
      </c>
      <c r="G367" s="11" t="s">
        <v>75</v>
      </c>
      <c r="H367" s="9"/>
      <c r="I367" s="9">
        <v>1</v>
      </c>
      <c r="J367" s="9">
        <v>10</v>
      </c>
      <c r="K367" s="9">
        <f t="shared" ref="K367:K368" si="551">J367-I367+1</f>
        <v>10</v>
      </c>
      <c r="L367" s="9">
        <v>30</v>
      </c>
      <c r="M367" s="9"/>
      <c r="N367" s="12">
        <f t="shared" ref="N367:N368" si="552">L367/K367</f>
        <v>3</v>
      </c>
      <c r="O367" s="13">
        <f t="shared" ref="O367:O368" si="553">M367/5</f>
        <v>0</v>
      </c>
      <c r="Q367" s="15">
        <f t="shared" ref="Q367:Q368" si="554">IF(K367=0,0,L367)</f>
        <v>30</v>
      </c>
      <c r="R367" s="16">
        <f t="shared" ref="R367:R368" si="555">IF(K367=0,0,M367/1.5)</f>
        <v>0</v>
      </c>
      <c r="S367" s="15">
        <f t="shared" ref="S367:S368" si="556">P367+Q367+R367</f>
        <v>30</v>
      </c>
      <c r="T367" s="177"/>
      <c r="U367" s="185"/>
    </row>
    <row r="368" spans="1:22" s="14" customFormat="1">
      <c r="A368" s="7"/>
      <c r="B368" s="8" t="s">
        <v>323</v>
      </c>
      <c r="C368" s="9">
        <v>1</v>
      </c>
      <c r="D368" s="8" t="s">
        <v>321</v>
      </c>
      <c r="E368" s="7" t="s">
        <v>138</v>
      </c>
      <c r="F368" s="11">
        <v>7</v>
      </c>
      <c r="G368" s="11" t="s">
        <v>83</v>
      </c>
      <c r="H368" s="9"/>
      <c r="I368" s="9">
        <v>1</v>
      </c>
      <c r="J368" s="9">
        <v>10</v>
      </c>
      <c r="K368" s="9">
        <f t="shared" si="551"/>
        <v>10</v>
      </c>
      <c r="L368" s="9">
        <v>30</v>
      </c>
      <c r="M368" s="9"/>
      <c r="N368" s="12">
        <f t="shared" si="552"/>
        <v>3</v>
      </c>
      <c r="O368" s="13">
        <f t="shared" si="553"/>
        <v>0</v>
      </c>
      <c r="Q368" s="15">
        <f t="shared" si="554"/>
        <v>30</v>
      </c>
      <c r="R368" s="16">
        <f t="shared" si="555"/>
        <v>0</v>
      </c>
      <c r="S368" s="15">
        <f t="shared" si="556"/>
        <v>30</v>
      </c>
      <c r="T368" s="177"/>
      <c r="U368" s="185"/>
    </row>
    <row r="369" spans="1:22" s="14" customFormat="1">
      <c r="A369" s="7"/>
      <c r="B369" s="8" t="s">
        <v>324</v>
      </c>
      <c r="C369" s="9">
        <v>1</v>
      </c>
      <c r="D369" s="8" t="s">
        <v>321</v>
      </c>
      <c r="E369" s="7" t="s">
        <v>138</v>
      </c>
      <c r="F369" s="11">
        <v>7</v>
      </c>
      <c r="G369" s="11" t="s">
        <v>139</v>
      </c>
      <c r="H369" s="9"/>
      <c r="I369" s="9">
        <v>1</v>
      </c>
      <c r="J369" s="9">
        <v>10</v>
      </c>
      <c r="K369" s="9">
        <f t="shared" ref="K369" si="557">J369-I369+1</f>
        <v>10</v>
      </c>
      <c r="L369" s="9">
        <v>30</v>
      </c>
      <c r="M369" s="9"/>
      <c r="N369" s="12">
        <f t="shared" ref="N369" si="558">L369/K369</f>
        <v>3</v>
      </c>
      <c r="O369" s="13">
        <f t="shared" ref="O369" si="559">M369/5</f>
        <v>0</v>
      </c>
      <c r="Q369" s="15">
        <f t="shared" ref="Q369" si="560">IF(K369=0,0,L369)</f>
        <v>30</v>
      </c>
      <c r="R369" s="16">
        <f t="shared" ref="R369" si="561">IF(K369=0,0,M369/1.5)</f>
        <v>0</v>
      </c>
      <c r="S369" s="15">
        <f t="shared" ref="S369" si="562">P369+Q369+R369</f>
        <v>30</v>
      </c>
      <c r="T369" s="177">
        <f>SUM(S367:S369)</f>
        <v>90</v>
      </c>
      <c r="U369" s="185"/>
    </row>
    <row r="370" spans="1:22" s="27" customFormat="1" ht="25.5">
      <c r="A370" s="3" t="s">
        <v>15</v>
      </c>
      <c r="B370" s="3" t="s">
        <v>16</v>
      </c>
      <c r="C370" s="4" t="s">
        <v>149</v>
      </c>
      <c r="D370" s="3" t="s">
        <v>17</v>
      </c>
      <c r="E370" s="3" t="s">
        <v>18</v>
      </c>
      <c r="F370" s="3" t="s">
        <v>19</v>
      </c>
      <c r="G370" s="3" t="s">
        <v>20</v>
      </c>
      <c r="H370" s="4" t="s">
        <v>1</v>
      </c>
      <c r="I370" s="3" t="s">
        <v>21</v>
      </c>
      <c r="J370" s="3" t="s">
        <v>22</v>
      </c>
      <c r="K370" s="4" t="s">
        <v>2</v>
      </c>
      <c r="L370" s="3" t="s">
        <v>33</v>
      </c>
      <c r="M370" s="3" t="s">
        <v>34</v>
      </c>
      <c r="N370" s="5" t="s">
        <v>3</v>
      </c>
      <c r="O370" s="5" t="s">
        <v>4</v>
      </c>
      <c r="P370" s="4" t="s">
        <v>32</v>
      </c>
      <c r="Q370" s="3" t="s">
        <v>5</v>
      </c>
      <c r="R370" s="3" t="s">
        <v>6</v>
      </c>
      <c r="S370" s="6" t="s">
        <v>7</v>
      </c>
      <c r="T370" s="179"/>
      <c r="U370" s="84" t="s">
        <v>105</v>
      </c>
      <c r="V370" s="84" t="s">
        <v>106</v>
      </c>
    </row>
    <row r="371" spans="1:22" s="14" customFormat="1">
      <c r="A371" s="7"/>
      <c r="B371" s="8" t="s">
        <v>326</v>
      </c>
      <c r="C371" s="9">
        <v>1</v>
      </c>
      <c r="D371" s="8" t="s">
        <v>325</v>
      </c>
      <c r="E371" s="7" t="s">
        <v>138</v>
      </c>
      <c r="F371" s="11">
        <v>7</v>
      </c>
      <c r="G371" s="11" t="s">
        <v>75</v>
      </c>
      <c r="H371" s="9"/>
      <c r="I371" s="9">
        <v>1</v>
      </c>
      <c r="J371" s="9">
        <v>10</v>
      </c>
      <c r="K371" s="9">
        <f t="shared" ref="K371:K372" si="563">J371-I371+1</f>
        <v>10</v>
      </c>
      <c r="L371" s="9">
        <v>30</v>
      </c>
      <c r="M371" s="9"/>
      <c r="N371" s="12">
        <f t="shared" ref="N371:N372" si="564">L371/K371</f>
        <v>3</v>
      </c>
      <c r="O371" s="13">
        <f t="shared" ref="O371:O372" si="565">M371/5</f>
        <v>0</v>
      </c>
      <c r="Q371" s="15">
        <f t="shared" ref="Q371:Q372" si="566">IF(K371=0,0,L371)</f>
        <v>30</v>
      </c>
      <c r="R371" s="16">
        <f t="shared" ref="R371:R372" si="567">IF(K371=0,0,M371/1.5)</f>
        <v>0</v>
      </c>
      <c r="S371" s="15">
        <f t="shared" ref="S371:S372" si="568">P371+Q371+R371</f>
        <v>30</v>
      </c>
      <c r="T371" s="177"/>
      <c r="U371" s="185"/>
    </row>
    <row r="372" spans="1:22" s="14" customFormat="1">
      <c r="A372" s="7"/>
      <c r="B372" s="8" t="s">
        <v>327</v>
      </c>
      <c r="C372" s="9">
        <v>1</v>
      </c>
      <c r="D372" s="8" t="s">
        <v>325</v>
      </c>
      <c r="E372" s="7" t="s">
        <v>138</v>
      </c>
      <c r="F372" s="11">
        <v>7</v>
      </c>
      <c r="G372" s="11" t="s">
        <v>83</v>
      </c>
      <c r="H372" s="9"/>
      <c r="I372" s="9">
        <v>1</v>
      </c>
      <c r="J372" s="9">
        <v>10</v>
      </c>
      <c r="K372" s="9">
        <f t="shared" si="563"/>
        <v>10</v>
      </c>
      <c r="L372" s="9">
        <v>30</v>
      </c>
      <c r="M372" s="9"/>
      <c r="N372" s="12">
        <f t="shared" si="564"/>
        <v>3</v>
      </c>
      <c r="O372" s="13">
        <f t="shared" si="565"/>
        <v>0</v>
      </c>
      <c r="Q372" s="15">
        <f t="shared" si="566"/>
        <v>30</v>
      </c>
      <c r="R372" s="16">
        <f t="shared" si="567"/>
        <v>0</v>
      </c>
      <c r="S372" s="15">
        <f t="shared" si="568"/>
        <v>30</v>
      </c>
      <c r="T372" s="177"/>
      <c r="U372" s="185"/>
    </row>
    <row r="373" spans="1:22" s="14" customFormat="1">
      <c r="A373" s="7"/>
      <c r="B373" s="8" t="s">
        <v>328</v>
      </c>
      <c r="C373" s="9">
        <v>1</v>
      </c>
      <c r="D373" s="8" t="s">
        <v>325</v>
      </c>
      <c r="E373" s="7" t="s">
        <v>329</v>
      </c>
      <c r="F373" s="11">
        <v>7</v>
      </c>
      <c r="G373" s="11" t="s">
        <v>139</v>
      </c>
      <c r="H373" s="9"/>
      <c r="I373" s="9">
        <v>6</v>
      </c>
      <c r="J373" s="9">
        <v>23</v>
      </c>
      <c r="K373" s="9">
        <f t="shared" ref="K373" si="569">J373-I373+1</f>
        <v>18</v>
      </c>
      <c r="L373" s="9">
        <v>45</v>
      </c>
      <c r="M373" s="9"/>
      <c r="N373" s="12">
        <f t="shared" ref="N373" si="570">L373/K373</f>
        <v>2.5</v>
      </c>
      <c r="O373" s="13">
        <f t="shared" ref="O373" si="571">M373/5</f>
        <v>0</v>
      </c>
      <c r="Q373" s="15">
        <f t="shared" ref="Q373" si="572">IF(K373=0,0,L373)</f>
        <v>45</v>
      </c>
      <c r="R373" s="16">
        <f t="shared" ref="R373" si="573">IF(K373=0,0,M373/1.5)</f>
        <v>0</v>
      </c>
      <c r="S373" s="15">
        <f t="shared" ref="S373" si="574">P373+Q373+R373</f>
        <v>45</v>
      </c>
      <c r="T373" s="177">
        <f>SUM(S371:S373)</f>
        <v>105</v>
      </c>
      <c r="U373" s="185"/>
    </row>
    <row r="374" spans="1:22" s="27" customFormat="1" ht="25.5">
      <c r="A374" s="3" t="s">
        <v>15</v>
      </c>
      <c r="B374" s="3" t="s">
        <v>16</v>
      </c>
      <c r="C374" s="4" t="s">
        <v>149</v>
      </c>
      <c r="D374" s="3" t="s">
        <v>17</v>
      </c>
      <c r="E374" s="3" t="s">
        <v>18</v>
      </c>
      <c r="F374" s="3" t="s">
        <v>19</v>
      </c>
      <c r="G374" s="3" t="s">
        <v>20</v>
      </c>
      <c r="H374" s="4" t="s">
        <v>1</v>
      </c>
      <c r="I374" s="3" t="s">
        <v>21</v>
      </c>
      <c r="J374" s="3" t="s">
        <v>22</v>
      </c>
      <c r="K374" s="4" t="s">
        <v>2</v>
      </c>
      <c r="L374" s="3" t="s">
        <v>33</v>
      </c>
      <c r="M374" s="3" t="s">
        <v>34</v>
      </c>
      <c r="N374" s="5" t="s">
        <v>3</v>
      </c>
      <c r="O374" s="5" t="s">
        <v>4</v>
      </c>
      <c r="P374" s="4" t="s">
        <v>32</v>
      </c>
      <c r="Q374" s="3" t="s">
        <v>5</v>
      </c>
      <c r="R374" s="3" t="s">
        <v>6</v>
      </c>
      <c r="S374" s="6" t="s">
        <v>7</v>
      </c>
      <c r="T374" s="179"/>
      <c r="U374" s="84" t="s">
        <v>105</v>
      </c>
      <c r="V374" s="84" t="s">
        <v>106</v>
      </c>
    </row>
    <row r="375" spans="1:22" s="14" customFormat="1">
      <c r="A375" s="7"/>
      <c r="B375" s="8" t="s">
        <v>339</v>
      </c>
      <c r="C375" s="9">
        <v>1</v>
      </c>
      <c r="D375" s="8" t="s">
        <v>340</v>
      </c>
      <c r="E375" s="7" t="s">
        <v>331</v>
      </c>
      <c r="F375" s="11">
        <v>7</v>
      </c>
      <c r="G375" s="11" t="s">
        <v>139</v>
      </c>
      <c r="H375" s="9"/>
      <c r="I375" s="9">
        <v>6</v>
      </c>
      <c r="J375" s="9">
        <v>23</v>
      </c>
      <c r="K375" s="9">
        <f t="shared" ref="K375" si="575">J375-I375+1</f>
        <v>18</v>
      </c>
      <c r="L375" s="9">
        <v>45</v>
      </c>
      <c r="M375" s="9"/>
      <c r="N375" s="12">
        <f t="shared" ref="N375" si="576">L375/K375</f>
        <v>2.5</v>
      </c>
      <c r="O375" s="13">
        <f t="shared" ref="O375" si="577">M375/5</f>
        <v>0</v>
      </c>
      <c r="Q375" s="15">
        <f t="shared" ref="Q375" si="578">IF(K375=0,0,L375)</f>
        <v>45</v>
      </c>
      <c r="R375" s="16">
        <f t="shared" ref="R375" si="579">IF(K375=0,0,M375/1.5)</f>
        <v>0</v>
      </c>
      <c r="S375" s="15">
        <f t="shared" ref="S375" si="580">P375+Q375+R375</f>
        <v>45</v>
      </c>
      <c r="T375" s="177"/>
      <c r="U375" s="185"/>
    </row>
    <row r="376" spans="1:22" s="14" customFormat="1">
      <c r="A376" s="7"/>
      <c r="B376" s="8" t="s">
        <v>343</v>
      </c>
      <c r="C376" s="9">
        <v>1</v>
      </c>
      <c r="D376" s="8" t="s">
        <v>340</v>
      </c>
      <c r="E376" s="7" t="s">
        <v>331</v>
      </c>
      <c r="F376" s="11">
        <v>7</v>
      </c>
      <c r="G376" s="11" t="s">
        <v>140</v>
      </c>
      <c r="H376" s="9"/>
      <c r="I376" s="9">
        <v>6</v>
      </c>
      <c r="J376" s="9">
        <v>23</v>
      </c>
      <c r="K376" s="9">
        <f t="shared" ref="K376:K377" si="581">J376-I376+1</f>
        <v>18</v>
      </c>
      <c r="L376" s="9">
        <v>45</v>
      </c>
      <c r="M376" s="9"/>
      <c r="N376" s="12">
        <f t="shared" ref="N376:N377" si="582">L376/K376</f>
        <v>2.5</v>
      </c>
      <c r="O376" s="13">
        <f t="shared" ref="O376:O377" si="583">M376/5</f>
        <v>0</v>
      </c>
      <c r="Q376" s="15">
        <f t="shared" ref="Q376:Q377" si="584">IF(K376=0,0,L376)</f>
        <v>45</v>
      </c>
      <c r="R376" s="16">
        <f t="shared" ref="R376:R377" si="585">IF(K376=0,0,M376/1.5)</f>
        <v>0</v>
      </c>
      <c r="S376" s="15">
        <f t="shared" ref="S376:S377" si="586">P376+Q376+R376</f>
        <v>45</v>
      </c>
      <c r="T376" s="177"/>
      <c r="U376" s="185"/>
    </row>
    <row r="377" spans="1:22" s="1" customFormat="1">
      <c r="A377" s="7"/>
      <c r="B377" s="8" t="s">
        <v>352</v>
      </c>
      <c r="C377" s="9">
        <v>1</v>
      </c>
      <c r="D377" s="8" t="s">
        <v>340</v>
      </c>
      <c r="E377" s="7" t="s">
        <v>138</v>
      </c>
      <c r="F377" s="11">
        <v>7</v>
      </c>
      <c r="G377" s="11" t="s">
        <v>75</v>
      </c>
      <c r="H377" s="9"/>
      <c r="I377" s="9">
        <v>6</v>
      </c>
      <c r="J377" s="9">
        <v>23</v>
      </c>
      <c r="K377" s="9">
        <f t="shared" si="581"/>
        <v>18</v>
      </c>
      <c r="L377" s="9">
        <v>30</v>
      </c>
      <c r="M377" s="9"/>
      <c r="N377" s="12">
        <f t="shared" si="582"/>
        <v>1.6666666666666667</v>
      </c>
      <c r="O377" s="13">
        <f t="shared" si="583"/>
        <v>0</v>
      </c>
      <c r="P377" s="14"/>
      <c r="Q377" s="15">
        <f t="shared" si="584"/>
        <v>30</v>
      </c>
      <c r="R377" s="16">
        <f t="shared" si="585"/>
        <v>0</v>
      </c>
      <c r="S377" s="15">
        <f t="shared" si="586"/>
        <v>30</v>
      </c>
      <c r="T377" s="178"/>
      <c r="U377" s="190"/>
      <c r="V377" s="189"/>
    </row>
    <row r="378" spans="1:22" s="1" customFormat="1">
      <c r="A378" s="7"/>
      <c r="B378" s="8" t="s">
        <v>353</v>
      </c>
      <c r="C378" s="9">
        <v>1</v>
      </c>
      <c r="D378" s="8" t="s">
        <v>340</v>
      </c>
      <c r="E378" s="7" t="s">
        <v>138</v>
      </c>
      <c r="F378" s="11">
        <v>7</v>
      </c>
      <c r="G378" s="11" t="s">
        <v>83</v>
      </c>
      <c r="H378" s="9"/>
      <c r="I378" s="9">
        <v>6</v>
      </c>
      <c r="J378" s="9">
        <v>23</v>
      </c>
      <c r="K378" s="9">
        <f t="shared" ref="K378" si="587">J378-I378+1</f>
        <v>18</v>
      </c>
      <c r="L378" s="9">
        <v>30</v>
      </c>
      <c r="M378" s="9"/>
      <c r="N378" s="12">
        <f t="shared" ref="N378" si="588">L378/K378</f>
        <v>1.6666666666666667</v>
      </c>
      <c r="O378" s="13">
        <f t="shared" ref="O378" si="589">M378/5</f>
        <v>0</v>
      </c>
      <c r="P378" s="14"/>
      <c r="Q378" s="15">
        <f t="shared" ref="Q378" si="590">IF(K378=0,0,L378)</f>
        <v>30</v>
      </c>
      <c r="R378" s="16">
        <f t="shared" ref="R378" si="591">IF(K378=0,0,M378/1.5)</f>
        <v>0</v>
      </c>
      <c r="S378" s="15">
        <f t="shared" ref="S378" si="592">P378+Q378+R378</f>
        <v>30</v>
      </c>
      <c r="T378" s="178"/>
      <c r="U378" s="190"/>
      <c r="V378" s="189"/>
    </row>
    <row r="379" spans="1:22" s="1" customFormat="1">
      <c r="A379" s="7"/>
      <c r="B379" s="8" t="s">
        <v>356</v>
      </c>
      <c r="C379" s="9">
        <v>1</v>
      </c>
      <c r="D379" s="8" t="s">
        <v>340</v>
      </c>
      <c r="E379" s="7" t="s">
        <v>138</v>
      </c>
      <c r="F379" s="11">
        <v>7</v>
      </c>
      <c r="G379" s="11" t="s">
        <v>139</v>
      </c>
      <c r="H379" s="9"/>
      <c r="I379" s="9">
        <v>6</v>
      </c>
      <c r="J379" s="9">
        <v>23</v>
      </c>
      <c r="K379" s="9">
        <f t="shared" ref="K379" si="593">J379-I379+1</f>
        <v>18</v>
      </c>
      <c r="L379" s="9">
        <v>30</v>
      </c>
      <c r="M379" s="9"/>
      <c r="N379" s="12">
        <f t="shared" ref="N379" si="594">L379/K379</f>
        <v>1.6666666666666667</v>
      </c>
      <c r="O379" s="13">
        <f t="shared" ref="O379" si="595">M379/5</f>
        <v>0</v>
      </c>
      <c r="P379" s="14"/>
      <c r="Q379" s="15">
        <f t="shared" ref="Q379" si="596">IF(K379=0,0,L379)</f>
        <v>30</v>
      </c>
      <c r="R379" s="16">
        <f t="shared" ref="R379" si="597">IF(K379=0,0,M379/1.5)</f>
        <v>0</v>
      </c>
      <c r="S379" s="15">
        <f t="shared" ref="S379" si="598">P379+Q379+R379</f>
        <v>30</v>
      </c>
      <c r="T379" s="178"/>
      <c r="U379" s="190"/>
      <c r="V379" s="189"/>
    </row>
    <row r="380" spans="1:22" s="1" customFormat="1">
      <c r="A380" s="7"/>
      <c r="B380" s="8" t="s">
        <v>363</v>
      </c>
      <c r="C380" s="9">
        <v>1</v>
      </c>
      <c r="D380" s="8" t="s">
        <v>340</v>
      </c>
      <c r="E380" s="7" t="s">
        <v>138</v>
      </c>
      <c r="F380" s="11">
        <v>7</v>
      </c>
      <c r="G380" s="11" t="s">
        <v>296</v>
      </c>
      <c r="H380" s="9"/>
      <c r="I380" s="9">
        <v>6</v>
      </c>
      <c r="J380" s="9">
        <v>23</v>
      </c>
      <c r="K380" s="9">
        <f t="shared" ref="K380" si="599">J380-I380+1</f>
        <v>18</v>
      </c>
      <c r="L380" s="9">
        <v>30</v>
      </c>
      <c r="M380" s="9"/>
      <c r="N380" s="12">
        <f t="shared" ref="N380" si="600">L380/K380</f>
        <v>1.6666666666666667</v>
      </c>
      <c r="O380" s="13">
        <f t="shared" ref="O380" si="601">M380/5</f>
        <v>0</v>
      </c>
      <c r="P380" s="14"/>
      <c r="Q380" s="15">
        <f t="shared" ref="Q380" si="602">IF(K380=0,0,L380)</f>
        <v>30</v>
      </c>
      <c r="R380" s="16">
        <f t="shared" ref="R380" si="603">IF(K380=0,0,M380/1.5)</f>
        <v>0</v>
      </c>
      <c r="S380" s="15">
        <f t="shared" ref="S380" si="604">P380+Q380+R380</f>
        <v>30</v>
      </c>
      <c r="T380" s="178"/>
      <c r="U380" s="190"/>
      <c r="V380" s="189"/>
    </row>
    <row r="381" spans="1:22" s="110" customFormat="1">
      <c r="A381" s="124"/>
      <c r="B381" s="100" t="s">
        <v>187</v>
      </c>
      <c r="C381" s="101">
        <v>2</v>
      </c>
      <c r="D381" s="116" t="s">
        <v>255</v>
      </c>
      <c r="E381" s="103" t="s">
        <v>111</v>
      </c>
      <c r="F381" s="105"/>
      <c r="G381" s="105"/>
      <c r="H381" s="101"/>
      <c r="I381" s="101"/>
      <c r="J381" s="101"/>
      <c r="K381" s="101">
        <f t="shared" ref="K381:K390" si="605">J381-I381+1</f>
        <v>1</v>
      </c>
      <c r="L381" s="101">
        <v>30</v>
      </c>
      <c r="M381" s="101"/>
      <c r="N381" s="106">
        <f>L381/K381</f>
        <v>30</v>
      </c>
      <c r="O381" s="107">
        <f>M381/5</f>
        <v>0</v>
      </c>
      <c r="P381" s="103"/>
      <c r="Q381" s="108">
        <f t="shared" ref="Q381:Q390" si="606">IF(K381=0,0,L381)</f>
        <v>30</v>
      </c>
      <c r="R381" s="109">
        <f t="shared" ref="R381:R390" si="607">IF(K381=0,0,M381/1.5)</f>
        <v>0</v>
      </c>
      <c r="S381" s="108">
        <f t="shared" ref="S381:S390" si="608">P381+Q381+R381</f>
        <v>30</v>
      </c>
      <c r="T381" s="178"/>
      <c r="U381" s="112"/>
    </row>
    <row r="382" spans="1:22" s="110" customFormat="1">
      <c r="A382" s="124"/>
      <c r="B382" s="100" t="s">
        <v>188</v>
      </c>
      <c r="C382" s="101">
        <v>2</v>
      </c>
      <c r="D382" s="116" t="s">
        <v>255</v>
      </c>
      <c r="E382" s="103" t="s">
        <v>111</v>
      </c>
      <c r="F382" s="104"/>
      <c r="G382" s="105"/>
      <c r="H382" s="101"/>
      <c r="I382" s="101"/>
      <c r="J382" s="101"/>
      <c r="K382" s="101">
        <f t="shared" si="605"/>
        <v>1</v>
      </c>
      <c r="L382" s="101">
        <v>30</v>
      </c>
      <c r="M382" s="101"/>
      <c r="N382" s="106">
        <f>L382/K382</f>
        <v>30</v>
      </c>
      <c r="O382" s="107">
        <f>M382/5</f>
        <v>0</v>
      </c>
      <c r="P382" s="103"/>
      <c r="Q382" s="108">
        <f t="shared" si="606"/>
        <v>30</v>
      </c>
      <c r="R382" s="109">
        <f t="shared" si="607"/>
        <v>0</v>
      </c>
      <c r="S382" s="108">
        <f t="shared" si="608"/>
        <v>30</v>
      </c>
      <c r="T382" s="178"/>
      <c r="U382" s="112"/>
    </row>
    <row r="383" spans="1:22" s="110" customFormat="1">
      <c r="A383" s="131"/>
      <c r="B383" s="100" t="s">
        <v>264</v>
      </c>
      <c r="C383" s="101">
        <v>2</v>
      </c>
      <c r="D383" s="116" t="s">
        <v>340</v>
      </c>
      <c r="E383" s="103" t="s">
        <v>98</v>
      </c>
      <c r="F383" s="104"/>
      <c r="G383" s="105"/>
      <c r="H383" s="101"/>
      <c r="I383" s="101"/>
      <c r="J383" s="101"/>
      <c r="K383" s="101">
        <f t="shared" si="605"/>
        <v>1</v>
      </c>
      <c r="L383" s="101"/>
      <c r="M383" s="101">
        <v>120</v>
      </c>
      <c r="N383" s="106"/>
      <c r="O383" s="107">
        <f t="shared" ref="O383:O388" si="609">M383/6</f>
        <v>20</v>
      </c>
      <c r="P383" s="103"/>
      <c r="Q383" s="108">
        <f t="shared" si="606"/>
        <v>0</v>
      </c>
      <c r="R383" s="109">
        <f t="shared" si="607"/>
        <v>80</v>
      </c>
      <c r="S383" s="108">
        <f t="shared" si="608"/>
        <v>80</v>
      </c>
      <c r="T383" s="188"/>
      <c r="V383" s="128"/>
    </row>
    <row r="384" spans="1:22" s="110" customFormat="1">
      <c r="A384" s="131"/>
      <c r="B384" s="100" t="s">
        <v>408</v>
      </c>
      <c r="C384" s="101">
        <v>2</v>
      </c>
      <c r="D384" s="116" t="s">
        <v>340</v>
      </c>
      <c r="E384" s="103" t="s">
        <v>113</v>
      </c>
      <c r="F384" s="104"/>
      <c r="G384" s="105"/>
      <c r="H384" s="101"/>
      <c r="I384" s="101"/>
      <c r="J384" s="101"/>
      <c r="K384" s="101">
        <f t="shared" si="605"/>
        <v>1</v>
      </c>
      <c r="L384" s="101">
        <v>180</v>
      </c>
      <c r="M384" s="101"/>
      <c r="N384" s="106"/>
      <c r="O384" s="107">
        <f t="shared" si="609"/>
        <v>0</v>
      </c>
      <c r="P384" s="103"/>
      <c r="Q384" s="108">
        <f t="shared" si="606"/>
        <v>180</v>
      </c>
      <c r="R384" s="109">
        <f t="shared" si="607"/>
        <v>0</v>
      </c>
      <c r="S384" s="108">
        <f t="shared" si="608"/>
        <v>180</v>
      </c>
      <c r="T384" s="202">
        <f>SUM(S319:S384)</f>
        <v>2603</v>
      </c>
      <c r="V384" s="128"/>
    </row>
    <row r="385" spans="1:30" s="40" customFormat="1">
      <c r="A385" s="174" t="s">
        <v>134</v>
      </c>
      <c r="B385" s="38" t="s">
        <v>386</v>
      </c>
      <c r="C385" s="39">
        <v>1</v>
      </c>
      <c r="D385" s="38" t="s">
        <v>340</v>
      </c>
      <c r="E385" s="40" t="s">
        <v>350</v>
      </c>
      <c r="F385" s="39" t="s">
        <v>291</v>
      </c>
      <c r="G385" s="41" t="s">
        <v>36</v>
      </c>
      <c r="H385" s="39"/>
      <c r="I385" s="39">
        <v>6</v>
      </c>
      <c r="J385" s="39">
        <v>10</v>
      </c>
      <c r="K385" s="39">
        <f t="shared" si="605"/>
        <v>5</v>
      </c>
      <c r="L385" s="39"/>
      <c r="M385" s="39">
        <v>30</v>
      </c>
      <c r="N385" s="42"/>
      <c r="O385" s="43">
        <f t="shared" si="609"/>
        <v>5</v>
      </c>
      <c r="Q385" s="44">
        <f t="shared" si="606"/>
        <v>0</v>
      </c>
      <c r="R385" s="97">
        <f t="shared" si="607"/>
        <v>20</v>
      </c>
      <c r="S385" s="44">
        <f t="shared" si="608"/>
        <v>20</v>
      </c>
      <c r="T385" s="211"/>
      <c r="V385" s="172"/>
    </row>
    <row r="386" spans="1:30" s="40" customFormat="1">
      <c r="A386" s="174" t="s">
        <v>134</v>
      </c>
      <c r="B386" s="38" t="s">
        <v>387</v>
      </c>
      <c r="C386" s="39">
        <v>1</v>
      </c>
      <c r="D386" s="38" t="s">
        <v>340</v>
      </c>
      <c r="E386" s="40" t="s">
        <v>350</v>
      </c>
      <c r="F386" s="39" t="s">
        <v>291</v>
      </c>
      <c r="G386" s="41" t="s">
        <v>37</v>
      </c>
      <c r="H386" s="39"/>
      <c r="I386" s="39">
        <v>6</v>
      </c>
      <c r="J386" s="39">
        <v>10</v>
      </c>
      <c r="K386" s="39">
        <f t="shared" si="605"/>
        <v>5</v>
      </c>
      <c r="L386" s="39"/>
      <c r="M386" s="39">
        <v>30</v>
      </c>
      <c r="N386" s="42"/>
      <c r="O386" s="43">
        <f t="shared" si="609"/>
        <v>5</v>
      </c>
      <c r="Q386" s="44">
        <f t="shared" si="606"/>
        <v>0</v>
      </c>
      <c r="R386" s="97">
        <f t="shared" si="607"/>
        <v>20</v>
      </c>
      <c r="S386" s="44">
        <f t="shared" si="608"/>
        <v>20</v>
      </c>
      <c r="T386" s="211"/>
      <c r="V386" s="172"/>
    </row>
    <row r="387" spans="1:30" s="14" customFormat="1">
      <c r="A387" s="186" t="s">
        <v>134</v>
      </c>
      <c r="B387" s="8" t="s">
        <v>390</v>
      </c>
      <c r="C387" s="9">
        <v>1</v>
      </c>
      <c r="D387" s="38" t="s">
        <v>340</v>
      </c>
      <c r="E387" s="14" t="s">
        <v>375</v>
      </c>
      <c r="F387" s="9" t="s">
        <v>291</v>
      </c>
      <c r="G387" s="11" t="s">
        <v>36</v>
      </c>
      <c r="H387" s="9"/>
      <c r="I387" s="9">
        <v>11</v>
      </c>
      <c r="J387" s="9">
        <v>15</v>
      </c>
      <c r="K387" s="9">
        <f t="shared" si="605"/>
        <v>5</v>
      </c>
      <c r="L387" s="9"/>
      <c r="M387" s="9">
        <v>30</v>
      </c>
      <c r="N387" s="12"/>
      <c r="O387" s="13">
        <f t="shared" si="609"/>
        <v>5</v>
      </c>
      <c r="Q387" s="15">
        <f t="shared" si="606"/>
        <v>0</v>
      </c>
      <c r="R387" s="16">
        <f t="shared" si="607"/>
        <v>20</v>
      </c>
      <c r="S387" s="15">
        <f t="shared" si="608"/>
        <v>20</v>
      </c>
      <c r="T387" s="177"/>
      <c r="V387" s="187"/>
    </row>
    <row r="388" spans="1:30" s="14" customFormat="1">
      <c r="A388" s="186" t="s">
        <v>134</v>
      </c>
      <c r="B388" s="8" t="s">
        <v>391</v>
      </c>
      <c r="C388" s="9">
        <v>1</v>
      </c>
      <c r="D388" s="38" t="s">
        <v>340</v>
      </c>
      <c r="E388" s="14" t="s">
        <v>375</v>
      </c>
      <c r="F388" s="9" t="s">
        <v>291</v>
      </c>
      <c r="G388" s="11" t="s">
        <v>37</v>
      </c>
      <c r="H388" s="9"/>
      <c r="I388" s="9">
        <v>11</v>
      </c>
      <c r="J388" s="9">
        <v>15</v>
      </c>
      <c r="K388" s="9">
        <f t="shared" si="605"/>
        <v>5</v>
      </c>
      <c r="L388" s="9"/>
      <c r="M388" s="9">
        <v>30</v>
      </c>
      <c r="N388" s="12"/>
      <c r="O388" s="13">
        <f t="shared" si="609"/>
        <v>5</v>
      </c>
      <c r="Q388" s="15">
        <f t="shared" si="606"/>
        <v>0</v>
      </c>
      <c r="R388" s="16">
        <f t="shared" si="607"/>
        <v>20</v>
      </c>
      <c r="S388" s="15">
        <f t="shared" si="608"/>
        <v>20</v>
      </c>
      <c r="T388" s="177"/>
      <c r="V388" s="187"/>
    </row>
    <row r="389" spans="1:30" s="14" customFormat="1">
      <c r="A389" s="30"/>
      <c r="B389" s="8" t="s">
        <v>344</v>
      </c>
      <c r="C389" s="9">
        <v>1</v>
      </c>
      <c r="D389" s="38" t="s">
        <v>340</v>
      </c>
      <c r="E389" s="36" t="s">
        <v>114</v>
      </c>
      <c r="F389" s="11">
        <v>7</v>
      </c>
      <c r="G389" s="11" t="s">
        <v>75</v>
      </c>
      <c r="H389" s="9"/>
      <c r="I389" s="9">
        <v>5</v>
      </c>
      <c r="J389" s="9">
        <v>14</v>
      </c>
      <c r="K389" s="9">
        <f t="shared" si="605"/>
        <v>10</v>
      </c>
      <c r="L389" s="9">
        <v>30</v>
      </c>
      <c r="M389" s="9"/>
      <c r="N389" s="12">
        <f t="shared" ref="N389" si="610">L389/K389</f>
        <v>3</v>
      </c>
      <c r="O389" s="13">
        <f>M389/5</f>
        <v>0</v>
      </c>
      <c r="Q389" s="15">
        <f t="shared" si="606"/>
        <v>30</v>
      </c>
      <c r="R389" s="16">
        <f t="shared" si="607"/>
        <v>0</v>
      </c>
      <c r="S389" s="15">
        <f t="shared" si="608"/>
        <v>30</v>
      </c>
      <c r="T389" s="177"/>
    </row>
    <row r="390" spans="1:30" s="14" customFormat="1">
      <c r="A390" s="7" t="s">
        <v>256</v>
      </c>
      <c r="B390" s="8" t="s">
        <v>345</v>
      </c>
      <c r="C390" s="9">
        <v>1</v>
      </c>
      <c r="D390" s="38" t="s">
        <v>340</v>
      </c>
      <c r="E390" s="36" t="s">
        <v>114</v>
      </c>
      <c r="F390" s="11">
        <v>7</v>
      </c>
      <c r="G390" s="11" t="s">
        <v>83</v>
      </c>
      <c r="H390" s="9"/>
      <c r="I390" s="9">
        <v>5</v>
      </c>
      <c r="J390" s="9">
        <v>14</v>
      </c>
      <c r="K390" s="9">
        <f t="shared" si="605"/>
        <v>10</v>
      </c>
      <c r="L390" s="9">
        <v>30</v>
      </c>
      <c r="M390" s="9"/>
      <c r="N390" s="12">
        <f t="shared" ref="N390" si="611">L390/K390</f>
        <v>3</v>
      </c>
      <c r="O390" s="13">
        <f>M390/5</f>
        <v>0</v>
      </c>
      <c r="Q390" s="15">
        <f t="shared" si="606"/>
        <v>30</v>
      </c>
      <c r="R390" s="16">
        <f t="shared" si="607"/>
        <v>0</v>
      </c>
      <c r="S390" s="15">
        <f t="shared" si="608"/>
        <v>30</v>
      </c>
      <c r="T390" s="177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204" customFormat="1">
      <c r="A392" s="203"/>
      <c r="C392" s="205"/>
      <c r="D392" s="205"/>
      <c r="E392" s="205"/>
      <c r="F392" s="206"/>
      <c r="G392" s="205"/>
      <c r="H392" s="205"/>
      <c r="I392" s="205"/>
      <c r="J392" s="205"/>
      <c r="K392" s="205"/>
      <c r="L392" s="205"/>
      <c r="M392" s="205"/>
      <c r="N392" s="205"/>
      <c r="O392" s="205"/>
      <c r="P392" s="205"/>
      <c r="Q392" s="205"/>
      <c r="R392" s="205"/>
      <c r="S392" s="207" t="s">
        <v>409</v>
      </c>
      <c r="T392" s="208">
        <f>SUM(T2:T384)</f>
        <v>14066</v>
      </c>
      <c r="U392" s="205"/>
      <c r="V392" s="205"/>
      <c r="W392" s="205"/>
      <c r="X392" s="205"/>
      <c r="Y392" s="205"/>
      <c r="Z392" s="205"/>
      <c r="AA392" s="205"/>
      <c r="AB392" s="205"/>
      <c r="AC392" s="205"/>
      <c r="AD392" s="205"/>
    </row>
    <row r="393" spans="1:30" s="204" customFormat="1">
      <c r="A393" s="203"/>
      <c r="C393" s="205"/>
      <c r="D393" s="205"/>
      <c r="E393" s="205"/>
      <c r="F393" s="206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7" t="s">
        <v>410</v>
      </c>
      <c r="T393" s="209" t="s">
        <v>411</v>
      </c>
      <c r="U393" s="205"/>
      <c r="V393" s="205"/>
      <c r="W393" s="205"/>
      <c r="X393" s="205"/>
      <c r="Y393" s="205"/>
      <c r="Z393" s="205"/>
      <c r="AA393" s="205"/>
      <c r="AB393" s="205"/>
      <c r="AC393" s="205"/>
      <c r="AD393" s="20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82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82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82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82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:30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182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:30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182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  <row r="427" spans="1:30" s="34" customFormat="1">
      <c r="A427" s="33"/>
      <c r="C427" s="25"/>
      <c r="D427" s="25"/>
      <c r="E427" s="25"/>
      <c r="F427" s="3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182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</row>
    <row r="428" spans="1:30" s="34" customFormat="1">
      <c r="A428" s="33"/>
      <c r="C428" s="25"/>
      <c r="D428" s="25"/>
      <c r="E428" s="25"/>
      <c r="F428" s="3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182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</row>
    <row r="429" spans="1:30" s="34" customFormat="1">
      <c r="A429" s="33"/>
      <c r="C429" s="25"/>
      <c r="D429" s="25"/>
      <c r="E429" s="25"/>
      <c r="F429" s="3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182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0"/>
  <sheetViews>
    <sheetView tabSelected="1" topLeftCell="A193" workbookViewId="0">
      <selection activeCell="J197" sqref="J197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283</v>
      </c>
      <c r="C4" s="141">
        <v>1</v>
      </c>
      <c r="D4" s="90" t="s">
        <v>309</v>
      </c>
      <c r="E4" s="145" t="s">
        <v>307</v>
      </c>
      <c r="F4" s="141">
        <v>2</v>
      </c>
      <c r="G4" s="88" t="s">
        <v>139</v>
      </c>
      <c r="H4" s="141"/>
      <c r="I4" s="141">
        <v>1</v>
      </c>
      <c r="J4" s="141">
        <v>10</v>
      </c>
      <c r="K4" s="141">
        <f t="shared" si="0"/>
        <v>10</v>
      </c>
      <c r="L4" s="141">
        <v>30</v>
      </c>
      <c r="M4" s="141"/>
      <c r="N4" s="143">
        <f>L4/K4</f>
        <v>3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283</v>
      </c>
      <c r="C5" s="141">
        <v>1</v>
      </c>
      <c r="D5" s="90" t="s">
        <v>310</v>
      </c>
      <c r="E5" s="145" t="s">
        <v>306</v>
      </c>
      <c r="F5" s="141">
        <v>2</v>
      </c>
      <c r="G5" s="88" t="s">
        <v>140</v>
      </c>
      <c r="H5" s="141"/>
      <c r="I5" s="141">
        <v>1</v>
      </c>
      <c r="J5" s="141">
        <v>10</v>
      </c>
      <c r="K5" s="141">
        <f t="shared" si="0"/>
        <v>10</v>
      </c>
      <c r="L5" s="141">
        <v>30</v>
      </c>
      <c r="M5" s="141"/>
      <c r="N5" s="143">
        <f>L5/K5</f>
        <v>3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301</v>
      </c>
      <c r="E6" s="145" t="s">
        <v>299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294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298</v>
      </c>
      <c r="E18" s="142" t="s">
        <v>299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289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294</v>
      </c>
      <c r="H19" s="141"/>
      <c r="I19" s="141">
        <v>1</v>
      </c>
      <c r="J19" s="141">
        <v>15</v>
      </c>
      <c r="K19" s="141">
        <f t="shared" si="10"/>
        <v>15</v>
      </c>
      <c r="L19" s="141">
        <v>60</v>
      </c>
      <c r="M19" s="141"/>
      <c r="N19" s="143">
        <f t="shared" si="11"/>
        <v>4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285</v>
      </c>
      <c r="C26" s="9">
        <v>1</v>
      </c>
      <c r="D26" s="8" t="s">
        <v>310</v>
      </c>
      <c r="E26" s="14" t="s">
        <v>306</v>
      </c>
      <c r="F26" s="11">
        <v>2</v>
      </c>
      <c r="G26" s="11" t="s">
        <v>139</v>
      </c>
      <c r="H26" s="9"/>
      <c r="I26" s="9">
        <v>1</v>
      </c>
      <c r="J26" s="9">
        <v>10</v>
      </c>
      <c r="K26" s="9">
        <f t="shared" si="17"/>
        <v>10</v>
      </c>
      <c r="L26" s="9">
        <v>30</v>
      </c>
      <c r="M26" s="9"/>
      <c r="N26" s="12">
        <f t="shared" ref="N26:N36" si="21">L26/K26</f>
        <v>3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282</v>
      </c>
      <c r="C27" s="9">
        <v>1</v>
      </c>
      <c r="D27" s="8" t="s">
        <v>309</v>
      </c>
      <c r="E27" s="14" t="s">
        <v>307</v>
      </c>
      <c r="F27" s="11">
        <v>2</v>
      </c>
      <c r="G27" s="11" t="s">
        <v>140</v>
      </c>
      <c r="H27" s="9"/>
      <c r="I27" s="9">
        <v>1</v>
      </c>
      <c r="J27" s="9">
        <v>10</v>
      </c>
      <c r="K27" s="9">
        <f t="shared" si="17"/>
        <v>10</v>
      </c>
      <c r="L27" s="9">
        <v>30</v>
      </c>
      <c r="M27" s="9"/>
      <c r="N27" s="12">
        <f t="shared" si="21"/>
        <v>3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282</v>
      </c>
      <c r="C28" s="9">
        <v>1</v>
      </c>
      <c r="D28" s="8" t="s">
        <v>305</v>
      </c>
      <c r="E28" s="14" t="s">
        <v>306</v>
      </c>
      <c r="F28" s="11">
        <v>3</v>
      </c>
      <c r="G28" s="11" t="s">
        <v>75</v>
      </c>
      <c r="H28" s="9"/>
      <c r="I28" s="9">
        <v>1</v>
      </c>
      <c r="J28" s="9">
        <v>10</v>
      </c>
      <c r="K28" s="9">
        <f t="shared" si="17"/>
        <v>10</v>
      </c>
      <c r="L28" s="9">
        <v>30</v>
      </c>
      <c r="M28" s="9"/>
      <c r="N28" s="12">
        <f t="shared" si="21"/>
        <v>3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282</v>
      </c>
      <c r="C29" s="9">
        <v>1</v>
      </c>
      <c r="D29" s="8" t="s">
        <v>308</v>
      </c>
      <c r="E29" s="14" t="s">
        <v>307</v>
      </c>
      <c r="F29" s="11">
        <v>3</v>
      </c>
      <c r="G29" s="11" t="s">
        <v>83</v>
      </c>
      <c r="H29" s="9"/>
      <c r="I29" s="9">
        <v>1</v>
      </c>
      <c r="J29" s="9">
        <v>10</v>
      </c>
      <c r="K29" s="9">
        <f t="shared" si="17"/>
        <v>10</v>
      </c>
      <c r="L29" s="9">
        <v>30</v>
      </c>
      <c r="M29" s="9"/>
      <c r="N29" s="12">
        <f t="shared" si="21"/>
        <v>3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290</v>
      </c>
      <c r="C30" s="9">
        <v>1</v>
      </c>
      <c r="D30" s="8" t="s">
        <v>312</v>
      </c>
      <c r="E30" s="14" t="s">
        <v>306</v>
      </c>
      <c r="F30" s="11">
        <v>3</v>
      </c>
      <c r="G30" s="11" t="s">
        <v>139</v>
      </c>
      <c r="H30" s="9"/>
      <c r="I30" s="9">
        <v>1</v>
      </c>
      <c r="J30" s="9">
        <v>10</v>
      </c>
      <c r="K30" s="9">
        <f t="shared" si="17"/>
        <v>10</v>
      </c>
      <c r="L30" s="9">
        <v>30</v>
      </c>
      <c r="M30" s="9"/>
      <c r="N30" s="12">
        <f t="shared" si="21"/>
        <v>3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290</v>
      </c>
      <c r="C31" s="9">
        <v>1</v>
      </c>
      <c r="D31" s="8" t="s">
        <v>309</v>
      </c>
      <c r="E31" s="14" t="s">
        <v>307</v>
      </c>
      <c r="F31" s="11">
        <v>3</v>
      </c>
      <c r="G31" s="11" t="s">
        <v>140</v>
      </c>
      <c r="H31" s="9"/>
      <c r="I31" s="9">
        <v>1</v>
      </c>
      <c r="J31" s="9">
        <v>10</v>
      </c>
      <c r="K31" s="9">
        <f t="shared" si="17"/>
        <v>10</v>
      </c>
      <c r="L31" s="9">
        <v>30</v>
      </c>
      <c r="M31" s="9"/>
      <c r="N31" s="12">
        <f t="shared" si="21"/>
        <v>3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282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294</v>
      </c>
      <c r="H34" s="9"/>
      <c r="I34" s="9">
        <v>1</v>
      </c>
      <c r="J34" s="9">
        <v>10</v>
      </c>
      <c r="K34" s="9">
        <f t="shared" si="17"/>
        <v>10</v>
      </c>
      <c r="L34" s="9">
        <v>30</v>
      </c>
      <c r="M34" s="9"/>
      <c r="N34" s="12">
        <f t="shared" si="21"/>
        <v>3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282</v>
      </c>
      <c r="C35" s="9">
        <v>1</v>
      </c>
      <c r="D35" s="8" t="s">
        <v>46</v>
      </c>
      <c r="E35" s="14" t="s">
        <v>295</v>
      </c>
      <c r="F35" s="24">
        <v>4</v>
      </c>
      <c r="G35" s="11" t="s">
        <v>296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302</v>
      </c>
      <c r="E38" s="36" t="s">
        <v>303</v>
      </c>
      <c r="F38" s="11">
        <v>5</v>
      </c>
      <c r="G38" s="11" t="s">
        <v>294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304</v>
      </c>
      <c r="E39" s="36" t="s">
        <v>185</v>
      </c>
      <c r="F39" s="11">
        <v>5</v>
      </c>
      <c r="G39" s="11" t="s">
        <v>296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298</v>
      </c>
      <c r="E41" s="36" t="s">
        <v>299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345</v>
      </c>
      <c r="C42" s="9">
        <v>1</v>
      </c>
      <c r="D42" s="8" t="s">
        <v>30</v>
      </c>
      <c r="E42" s="14" t="s">
        <v>295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345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9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300</v>
      </c>
      <c r="E53" s="142" t="s">
        <v>299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9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89" t="s">
        <v>252</v>
      </c>
      <c r="B55" s="90" t="s">
        <v>290</v>
      </c>
      <c r="C55" s="141">
        <v>1</v>
      </c>
      <c r="D55" s="90" t="s">
        <v>25</v>
      </c>
      <c r="E55" s="145" t="s">
        <v>295</v>
      </c>
      <c r="F55" s="88">
        <v>4</v>
      </c>
      <c r="G55" s="88" t="s">
        <v>102</v>
      </c>
      <c r="H55" s="141"/>
      <c r="I55" s="141">
        <v>6</v>
      </c>
      <c r="J55" s="141">
        <v>23</v>
      </c>
      <c r="K55" s="141">
        <f>J55-I55+1</f>
        <v>18</v>
      </c>
      <c r="L55" s="141">
        <v>30</v>
      </c>
      <c r="M55" s="141"/>
      <c r="N55" s="143">
        <f>L55/K55</f>
        <v>1.6666666666666667</v>
      </c>
      <c r="O55" s="144">
        <f>M55/6</f>
        <v>0</v>
      </c>
      <c r="Q55" s="146">
        <f>IF(K55=0,0,L55)</f>
        <v>30</v>
      </c>
      <c r="R55" s="147">
        <f>IF(K55=0,0,M55/1.5)</f>
        <v>0</v>
      </c>
      <c r="S55" s="146">
        <f>P55+Q55+R55</f>
        <v>30</v>
      </c>
    </row>
    <row r="56" spans="1:19" s="153" customFormat="1">
      <c r="A56" s="89" t="s">
        <v>252</v>
      </c>
      <c r="B56" s="90" t="s">
        <v>290</v>
      </c>
      <c r="C56" s="141">
        <v>1</v>
      </c>
      <c r="D56" s="90" t="s">
        <v>26</v>
      </c>
      <c r="E56" s="89" t="s">
        <v>138</v>
      </c>
      <c r="F56" s="88">
        <v>4</v>
      </c>
      <c r="G56" s="88" t="s">
        <v>142</v>
      </c>
      <c r="H56" s="141"/>
      <c r="I56" s="141">
        <v>6</v>
      </c>
      <c r="J56" s="141">
        <v>23</v>
      </c>
      <c r="K56" s="141">
        <f>J56-I56+1</f>
        <v>18</v>
      </c>
      <c r="L56" s="141">
        <v>60</v>
      </c>
      <c r="M56" s="141"/>
      <c r="N56" s="143">
        <f>L56/K56</f>
        <v>3.3333333333333335</v>
      </c>
      <c r="O56" s="144">
        <f t="shared" ref="O56" si="49">M56/5</f>
        <v>0</v>
      </c>
      <c r="P56" s="145"/>
      <c r="Q56" s="146">
        <f>IF(K56=0,0,L56)</f>
        <v>60</v>
      </c>
      <c r="R56" s="147">
        <f>IF(K56=0,0,M56/1.5)</f>
        <v>0</v>
      </c>
      <c r="S56" s="146">
        <f>P56+Q56+R56</f>
        <v>60</v>
      </c>
    </row>
    <row r="57" spans="1:19" s="145" customFormat="1">
      <c r="A57" s="151" t="s">
        <v>252</v>
      </c>
      <c r="B57" s="90" t="s">
        <v>56</v>
      </c>
      <c r="C57" s="141">
        <v>1</v>
      </c>
      <c r="D57" s="90" t="s">
        <v>45</v>
      </c>
      <c r="E57" s="145" t="s">
        <v>111</v>
      </c>
      <c r="F57" s="88">
        <v>5</v>
      </c>
      <c r="G57" s="88" t="s">
        <v>75</v>
      </c>
      <c r="H57" s="141"/>
      <c r="I57" s="141">
        <v>1</v>
      </c>
      <c r="J57" s="141">
        <v>15</v>
      </c>
      <c r="K57" s="141">
        <f t="shared" ref="K57:K141" si="50">J57-I57+1</f>
        <v>15</v>
      </c>
      <c r="L57" s="141">
        <v>30</v>
      </c>
      <c r="M57" s="141"/>
      <c r="N57" s="143">
        <f t="shared" si="48"/>
        <v>2</v>
      </c>
      <c r="O57" s="144">
        <f>M57/5</f>
        <v>0</v>
      </c>
      <c r="Q57" s="146">
        <f t="shared" ref="Q57:Q141" si="51">IF(K57=0,0,L57)</f>
        <v>30</v>
      </c>
      <c r="R57" s="147">
        <f t="shared" ref="R57:R141" si="52">IF(K57=0,0,M57/1.5)</f>
        <v>0</v>
      </c>
      <c r="S57" s="146">
        <f t="shared" ref="S57:S141" si="53">P57+Q57+R57</f>
        <v>30</v>
      </c>
    </row>
    <row r="58" spans="1:19" s="145" customFormat="1">
      <c r="A58" s="151" t="s">
        <v>252</v>
      </c>
      <c r="B58" s="90" t="s">
        <v>145</v>
      </c>
      <c r="C58" s="141">
        <v>1</v>
      </c>
      <c r="D58" s="90" t="s">
        <v>25</v>
      </c>
      <c r="E58" s="89" t="s">
        <v>43</v>
      </c>
      <c r="F58" s="152">
        <v>5</v>
      </c>
      <c r="G58" s="88" t="s">
        <v>83</v>
      </c>
      <c r="H58" s="141"/>
      <c r="I58" s="141">
        <v>1</v>
      </c>
      <c r="J58" s="141">
        <v>10</v>
      </c>
      <c r="K58" s="141">
        <f t="shared" si="50"/>
        <v>10</v>
      </c>
      <c r="L58" s="141">
        <v>30</v>
      </c>
      <c r="M58" s="141"/>
      <c r="N58" s="143">
        <f t="shared" si="48"/>
        <v>3</v>
      </c>
      <c r="O58" s="144">
        <f>M58/5</f>
        <v>0</v>
      </c>
      <c r="Q58" s="146">
        <f t="shared" si="51"/>
        <v>30</v>
      </c>
      <c r="R58" s="147">
        <f t="shared" si="52"/>
        <v>0</v>
      </c>
      <c r="S58" s="146">
        <f t="shared" si="53"/>
        <v>30</v>
      </c>
    </row>
    <row r="59" spans="1:19" s="145" customFormat="1">
      <c r="A59" s="151" t="s">
        <v>252</v>
      </c>
      <c r="B59" s="90" t="s">
        <v>285</v>
      </c>
      <c r="C59" s="141">
        <v>1</v>
      </c>
      <c r="D59" s="90" t="s">
        <v>137</v>
      </c>
      <c r="E59" s="89" t="s">
        <v>138</v>
      </c>
      <c r="F59" s="88">
        <v>5</v>
      </c>
      <c r="G59" s="88" t="s">
        <v>294</v>
      </c>
      <c r="H59" s="141"/>
      <c r="I59" s="141">
        <v>1</v>
      </c>
      <c r="J59" s="141">
        <v>15</v>
      </c>
      <c r="K59" s="141">
        <f t="shared" si="50"/>
        <v>15</v>
      </c>
      <c r="L59" s="141">
        <v>60</v>
      </c>
      <c r="M59" s="141"/>
      <c r="N59" s="143">
        <f t="shared" si="48"/>
        <v>4</v>
      </c>
      <c r="O59" s="144">
        <f t="shared" ref="O59" si="54">M59/5</f>
        <v>0</v>
      </c>
      <c r="Q59" s="146">
        <f t="shared" si="51"/>
        <v>60</v>
      </c>
      <c r="R59" s="147">
        <f t="shared" si="52"/>
        <v>0</v>
      </c>
      <c r="S59" s="146">
        <f t="shared" si="53"/>
        <v>60</v>
      </c>
    </row>
    <row r="60" spans="1:19" s="145" customFormat="1">
      <c r="A60" s="89" t="s">
        <v>252</v>
      </c>
      <c r="B60" s="90" t="s">
        <v>178</v>
      </c>
      <c r="C60" s="141">
        <v>1</v>
      </c>
      <c r="D60" s="90" t="s">
        <v>11</v>
      </c>
      <c r="E60" s="142" t="s">
        <v>118</v>
      </c>
      <c r="F60" s="88">
        <v>6</v>
      </c>
      <c r="G60" s="88" t="s">
        <v>74</v>
      </c>
      <c r="H60" s="141"/>
      <c r="I60" s="141">
        <v>1</v>
      </c>
      <c r="J60" s="141">
        <v>15</v>
      </c>
      <c r="K60" s="141">
        <f t="shared" ref="K60:K67" si="55">J60-I60+1</f>
        <v>15</v>
      </c>
      <c r="L60" s="141">
        <v>30</v>
      </c>
      <c r="M60" s="141"/>
      <c r="N60" s="143">
        <f>L60/K60</f>
        <v>2</v>
      </c>
      <c r="O60" s="144">
        <f>M60/6</f>
        <v>0</v>
      </c>
      <c r="Q60" s="146">
        <f>IF(K60=0,0,L60)</f>
        <v>30</v>
      </c>
      <c r="R60" s="147">
        <f t="shared" ref="R60:R67" si="56">IF(K60=0,0,M60/1.5)</f>
        <v>0</v>
      </c>
      <c r="S60" s="144">
        <f t="shared" ref="S60:S67" si="57">P60+Q60+R60</f>
        <v>30</v>
      </c>
    </row>
    <row r="61" spans="1:19" s="145" customFormat="1">
      <c r="A61" s="89" t="s">
        <v>252</v>
      </c>
      <c r="B61" s="90" t="s">
        <v>178</v>
      </c>
      <c r="C61" s="141">
        <v>1</v>
      </c>
      <c r="D61" s="90" t="s">
        <v>298</v>
      </c>
      <c r="E61" s="142" t="s">
        <v>299</v>
      </c>
      <c r="F61" s="88">
        <v>6</v>
      </c>
      <c r="G61" s="88" t="s">
        <v>102</v>
      </c>
      <c r="H61" s="141"/>
      <c r="I61" s="141">
        <v>1</v>
      </c>
      <c r="J61" s="141">
        <v>15</v>
      </c>
      <c r="K61" s="141">
        <f t="shared" si="55"/>
        <v>15</v>
      </c>
      <c r="L61" s="141">
        <v>30</v>
      </c>
      <c r="M61" s="141"/>
      <c r="N61" s="143">
        <f>L61/K61</f>
        <v>2</v>
      </c>
      <c r="O61" s="144">
        <f>M61/6</f>
        <v>0</v>
      </c>
      <c r="Q61" s="146">
        <f>IF(K61=0,0,L61)</f>
        <v>30</v>
      </c>
      <c r="R61" s="147">
        <f t="shared" si="56"/>
        <v>0</v>
      </c>
      <c r="S61" s="144">
        <f t="shared" si="57"/>
        <v>30</v>
      </c>
    </row>
    <row r="62" spans="1:19" s="145" customFormat="1">
      <c r="A62" s="89" t="s">
        <v>252</v>
      </c>
      <c r="B62" s="90" t="s">
        <v>155</v>
      </c>
      <c r="C62" s="141">
        <v>1</v>
      </c>
      <c r="D62" s="90" t="s">
        <v>27</v>
      </c>
      <c r="E62" s="145" t="s">
        <v>113</v>
      </c>
      <c r="F62" s="141">
        <v>7</v>
      </c>
      <c r="G62" s="88" t="s">
        <v>206</v>
      </c>
      <c r="H62" s="141"/>
      <c r="I62" s="141">
        <v>1</v>
      </c>
      <c r="J62" s="141">
        <v>10</v>
      </c>
      <c r="K62" s="141">
        <f t="shared" si="55"/>
        <v>10</v>
      </c>
      <c r="L62" s="141">
        <v>60</v>
      </c>
      <c r="M62" s="141"/>
      <c r="N62" s="143"/>
      <c r="O62" s="144">
        <f>M62/6</f>
        <v>0</v>
      </c>
      <c r="Q62" s="146">
        <f>IF(K62=0,0,L62)</f>
        <v>60</v>
      </c>
      <c r="R62" s="147">
        <f t="shared" si="56"/>
        <v>0</v>
      </c>
      <c r="S62" s="146">
        <f t="shared" si="57"/>
        <v>60</v>
      </c>
    </row>
    <row r="63" spans="1:19" s="145" customFormat="1">
      <c r="A63" s="89" t="s">
        <v>252</v>
      </c>
      <c r="B63" s="90" t="s">
        <v>292</v>
      </c>
      <c r="C63" s="141">
        <v>1</v>
      </c>
      <c r="D63" s="90" t="s">
        <v>202</v>
      </c>
      <c r="E63" s="89" t="s">
        <v>138</v>
      </c>
      <c r="F63" s="88">
        <v>7</v>
      </c>
      <c r="G63" s="88" t="s">
        <v>294</v>
      </c>
      <c r="H63" s="141"/>
      <c r="I63" s="141">
        <v>6</v>
      </c>
      <c r="J63" s="141">
        <v>23</v>
      </c>
      <c r="K63" s="141">
        <f t="shared" si="55"/>
        <v>18</v>
      </c>
      <c r="L63" s="141">
        <v>60</v>
      </c>
      <c r="M63" s="141"/>
      <c r="N63" s="143">
        <f>L63/K63</f>
        <v>3.3333333333333335</v>
      </c>
      <c r="O63" s="144">
        <f>M63/5</f>
        <v>0</v>
      </c>
      <c r="Q63" s="146">
        <f>IF(K63=0,0,L63)</f>
        <v>60</v>
      </c>
      <c r="R63" s="147">
        <f t="shared" si="56"/>
        <v>0</v>
      </c>
      <c r="S63" s="146">
        <f t="shared" si="57"/>
        <v>60</v>
      </c>
    </row>
    <row r="64" spans="1:19" s="145" customFormat="1">
      <c r="A64" s="89" t="s">
        <v>252</v>
      </c>
      <c r="B64" s="90" t="s">
        <v>292</v>
      </c>
      <c r="C64" s="141">
        <v>1</v>
      </c>
      <c r="D64" s="90" t="s">
        <v>46</v>
      </c>
      <c r="E64" s="145" t="s">
        <v>295</v>
      </c>
      <c r="F64" s="88">
        <v>7</v>
      </c>
      <c r="G64" s="88" t="s">
        <v>296</v>
      </c>
      <c r="H64" s="141"/>
      <c r="I64" s="141">
        <v>6</v>
      </c>
      <c r="J64" s="141">
        <v>23</v>
      </c>
      <c r="K64" s="141">
        <f t="shared" si="55"/>
        <v>18</v>
      </c>
      <c r="L64" s="141">
        <v>30</v>
      </c>
      <c r="M64" s="141"/>
      <c r="N64" s="143">
        <f>L64/K64</f>
        <v>1.6666666666666667</v>
      </c>
      <c r="O64" s="144">
        <f t="shared" ref="O64" si="58">M64/6</f>
        <v>0</v>
      </c>
      <c r="Q64" s="146">
        <f t="shared" ref="Q64" si="59">IF(K64=0,0,L64)</f>
        <v>30</v>
      </c>
      <c r="R64" s="147">
        <f t="shared" si="56"/>
        <v>0</v>
      </c>
      <c r="S64" s="146">
        <f t="shared" si="57"/>
        <v>30</v>
      </c>
    </row>
    <row r="65" spans="1:19" s="27" customFormat="1">
      <c r="A65" s="98" t="s">
        <v>144</v>
      </c>
      <c r="B65" s="8" t="s">
        <v>148</v>
      </c>
      <c r="C65" s="9">
        <v>1</v>
      </c>
      <c r="D65" s="8" t="s">
        <v>39</v>
      </c>
      <c r="E65" s="14" t="s">
        <v>113</v>
      </c>
      <c r="F65" s="24">
        <v>2</v>
      </c>
      <c r="G65" s="11" t="s">
        <v>75</v>
      </c>
      <c r="H65" s="9"/>
      <c r="I65" s="9">
        <v>1</v>
      </c>
      <c r="J65" s="9">
        <v>10</v>
      </c>
      <c r="K65" s="9">
        <f t="shared" si="55"/>
        <v>10</v>
      </c>
      <c r="L65" s="9">
        <v>45</v>
      </c>
      <c r="M65" s="9"/>
      <c r="N65" s="12"/>
      <c r="O65" s="13">
        <f>M65/6</f>
        <v>0</v>
      </c>
      <c r="P65" s="14"/>
      <c r="Q65" s="15">
        <f>IF(K65=0,0,L65)</f>
        <v>45</v>
      </c>
      <c r="R65" s="16">
        <f t="shared" si="56"/>
        <v>0</v>
      </c>
      <c r="S65" s="15">
        <f t="shared" si="57"/>
        <v>45</v>
      </c>
    </row>
    <row r="66" spans="1:19" s="27" customFormat="1">
      <c r="A66" s="98" t="s">
        <v>144</v>
      </c>
      <c r="B66" s="8" t="s">
        <v>148</v>
      </c>
      <c r="C66" s="9">
        <v>1</v>
      </c>
      <c r="D66" s="8" t="s">
        <v>39</v>
      </c>
      <c r="E66" s="14" t="s">
        <v>123</v>
      </c>
      <c r="F66" s="24">
        <v>2</v>
      </c>
      <c r="G66" s="11" t="s">
        <v>83</v>
      </c>
      <c r="H66" s="9"/>
      <c r="I66" s="9">
        <v>1</v>
      </c>
      <c r="J66" s="9">
        <v>10</v>
      </c>
      <c r="K66" s="9">
        <f t="shared" si="55"/>
        <v>10</v>
      </c>
      <c r="L66" s="9">
        <v>45</v>
      </c>
      <c r="M66" s="9"/>
      <c r="N66" s="12"/>
      <c r="O66" s="13">
        <f>M66/6</f>
        <v>0</v>
      </c>
      <c r="P66" s="14"/>
      <c r="Q66" s="15">
        <f>IF(K66=0,0,L66)</f>
        <v>45</v>
      </c>
      <c r="R66" s="16">
        <f t="shared" si="56"/>
        <v>0</v>
      </c>
      <c r="S66" s="15">
        <f t="shared" si="57"/>
        <v>45</v>
      </c>
    </row>
    <row r="67" spans="1:19" s="27" customFormat="1">
      <c r="A67" s="98" t="s">
        <v>144</v>
      </c>
      <c r="B67" s="8" t="s">
        <v>285</v>
      </c>
      <c r="C67" s="9">
        <v>1</v>
      </c>
      <c r="D67" s="8" t="s">
        <v>60</v>
      </c>
      <c r="E67" s="14" t="s">
        <v>295</v>
      </c>
      <c r="F67" s="11">
        <v>3</v>
      </c>
      <c r="G67" s="11" t="s">
        <v>73</v>
      </c>
      <c r="H67" s="9"/>
      <c r="I67" s="9">
        <v>1</v>
      </c>
      <c r="J67" s="9">
        <v>15</v>
      </c>
      <c r="K67" s="9">
        <f t="shared" si="55"/>
        <v>15</v>
      </c>
      <c r="L67" s="9">
        <v>30</v>
      </c>
      <c r="M67" s="9"/>
      <c r="N67" s="12">
        <f>L67/K67</f>
        <v>2</v>
      </c>
      <c r="O67" s="13">
        <f>M67/6</f>
        <v>0</v>
      </c>
      <c r="P67" s="14"/>
      <c r="Q67" s="15">
        <f>IF(K67=0,0,L67)</f>
        <v>30</v>
      </c>
      <c r="R67" s="16">
        <f t="shared" si="56"/>
        <v>0</v>
      </c>
      <c r="S67" s="15">
        <f t="shared" si="57"/>
        <v>30</v>
      </c>
    </row>
    <row r="68" spans="1:19" s="27" customFormat="1">
      <c r="A68" s="98" t="s">
        <v>144</v>
      </c>
      <c r="B68" s="8" t="s">
        <v>283</v>
      </c>
      <c r="C68" s="9">
        <v>1</v>
      </c>
      <c r="D68" s="8" t="s">
        <v>60</v>
      </c>
      <c r="E68" s="14" t="s">
        <v>295</v>
      </c>
      <c r="F68" s="11">
        <v>3</v>
      </c>
      <c r="G68" s="11" t="s">
        <v>72</v>
      </c>
      <c r="H68" s="9"/>
      <c r="I68" s="9">
        <v>1</v>
      </c>
      <c r="J68" s="9">
        <v>15</v>
      </c>
      <c r="K68" s="9">
        <f t="shared" ref="K68:K69" si="60">J68-I68+1</f>
        <v>15</v>
      </c>
      <c r="L68" s="9">
        <v>30</v>
      </c>
      <c r="M68" s="9"/>
      <c r="N68" s="12">
        <f t="shared" ref="N68:N69" si="61">L68/K68</f>
        <v>2</v>
      </c>
      <c r="O68" s="13">
        <f>M68/6</f>
        <v>0</v>
      </c>
      <c r="P68" s="14"/>
      <c r="Q68" s="15">
        <f t="shared" ref="Q68:Q69" si="62">IF(K68=0,0,L68)</f>
        <v>30</v>
      </c>
      <c r="R68" s="16">
        <f t="shared" ref="R68:R69" si="63">IF(K68=0,0,M68/1.5)</f>
        <v>0</v>
      </c>
      <c r="S68" s="15">
        <f t="shared" ref="S68:S69" si="64">P68+Q68+R68</f>
        <v>30</v>
      </c>
    </row>
    <row r="69" spans="1:19" s="27" customFormat="1">
      <c r="A69" s="98" t="s">
        <v>144</v>
      </c>
      <c r="B69" s="8" t="s">
        <v>293</v>
      </c>
      <c r="C69" s="9">
        <v>1</v>
      </c>
      <c r="D69" s="8" t="s">
        <v>60</v>
      </c>
      <c r="E69" s="14" t="s">
        <v>295</v>
      </c>
      <c r="F69" s="11">
        <v>3</v>
      </c>
      <c r="G69" s="11" t="s">
        <v>74</v>
      </c>
      <c r="H69" s="9"/>
      <c r="I69" s="9">
        <v>1</v>
      </c>
      <c r="J69" s="9">
        <v>15</v>
      </c>
      <c r="K69" s="9">
        <f t="shared" si="60"/>
        <v>15</v>
      </c>
      <c r="L69" s="9">
        <v>30</v>
      </c>
      <c r="M69" s="9"/>
      <c r="N69" s="12">
        <f t="shared" si="61"/>
        <v>2</v>
      </c>
      <c r="O69" s="13">
        <f>M69/6</f>
        <v>0</v>
      </c>
      <c r="P69" s="14"/>
      <c r="Q69" s="15">
        <f t="shared" si="62"/>
        <v>30</v>
      </c>
      <c r="R69" s="16">
        <f t="shared" si="63"/>
        <v>0</v>
      </c>
      <c r="S69" s="15">
        <f t="shared" si="64"/>
        <v>30</v>
      </c>
    </row>
    <row r="70" spans="1:19" s="27" customFormat="1">
      <c r="A70" s="98" t="s">
        <v>144</v>
      </c>
      <c r="B70" s="8" t="s">
        <v>148</v>
      </c>
      <c r="C70" s="9">
        <v>1</v>
      </c>
      <c r="D70" s="8" t="s">
        <v>45</v>
      </c>
      <c r="E70" s="14" t="s">
        <v>121</v>
      </c>
      <c r="F70" s="24">
        <v>3</v>
      </c>
      <c r="G70" s="11" t="s">
        <v>139</v>
      </c>
      <c r="H70" s="9"/>
      <c r="I70" s="9">
        <v>1</v>
      </c>
      <c r="J70" s="9">
        <v>15</v>
      </c>
      <c r="K70" s="9">
        <f t="shared" si="50"/>
        <v>15</v>
      </c>
      <c r="L70" s="9">
        <v>30</v>
      </c>
      <c r="M70" s="9"/>
      <c r="N70" s="12">
        <f>L70/K70</f>
        <v>2</v>
      </c>
      <c r="O70" s="13">
        <f>M70/5</f>
        <v>0</v>
      </c>
      <c r="P70" s="14"/>
      <c r="Q70" s="15">
        <f t="shared" si="51"/>
        <v>30</v>
      </c>
      <c r="R70" s="16">
        <f t="shared" si="52"/>
        <v>0</v>
      </c>
      <c r="S70" s="15">
        <f t="shared" si="53"/>
        <v>30</v>
      </c>
    </row>
    <row r="71" spans="1:19" s="27" customFormat="1">
      <c r="A71" s="98" t="s">
        <v>144</v>
      </c>
      <c r="B71" s="46" t="s">
        <v>148</v>
      </c>
      <c r="C71" s="47">
        <v>1</v>
      </c>
      <c r="D71" s="46" t="s">
        <v>25</v>
      </c>
      <c r="E71" s="45" t="s">
        <v>124</v>
      </c>
      <c r="F71" s="95">
        <v>3</v>
      </c>
      <c r="G71" s="49" t="s">
        <v>140</v>
      </c>
      <c r="H71" s="47"/>
      <c r="I71" s="47">
        <v>1</v>
      </c>
      <c r="J71" s="9">
        <v>10</v>
      </c>
      <c r="K71" s="47">
        <f>J71-I71+1</f>
        <v>10</v>
      </c>
      <c r="L71" s="9">
        <v>30</v>
      </c>
      <c r="M71" s="47"/>
      <c r="N71" s="50">
        <f>L71/K71</f>
        <v>3</v>
      </c>
      <c r="O71" s="51">
        <f>M71/5</f>
        <v>0</v>
      </c>
      <c r="P71" s="48"/>
      <c r="Q71" s="52">
        <f>IF(K71=0,0,L71)</f>
        <v>30</v>
      </c>
      <c r="R71" s="91">
        <f>IF(K71=0,0,M71/1.5)</f>
        <v>0</v>
      </c>
      <c r="S71" s="52">
        <f>P71+Q71+R71</f>
        <v>30</v>
      </c>
    </row>
    <row r="72" spans="1:19" s="27" customFormat="1">
      <c r="A72" s="98" t="s">
        <v>144</v>
      </c>
      <c r="B72" s="8" t="s">
        <v>158</v>
      </c>
      <c r="C72" s="9">
        <v>1</v>
      </c>
      <c r="D72" s="8" t="s">
        <v>25</v>
      </c>
      <c r="E72" s="7" t="s">
        <v>23</v>
      </c>
      <c r="F72" s="18">
        <v>4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8" customFormat="1">
      <c r="A73" s="98" t="s">
        <v>144</v>
      </c>
      <c r="B73" s="8" t="s">
        <v>158</v>
      </c>
      <c r="C73" s="9">
        <v>1</v>
      </c>
      <c r="D73" s="8" t="s">
        <v>81</v>
      </c>
      <c r="E73" s="14" t="s">
        <v>110</v>
      </c>
      <c r="F73" s="24">
        <v>4</v>
      </c>
      <c r="G73" s="11" t="s">
        <v>83</v>
      </c>
      <c r="H73" s="9"/>
      <c r="I73" s="9">
        <v>1</v>
      </c>
      <c r="J73" s="9">
        <v>10</v>
      </c>
      <c r="K73" s="9">
        <f>J73-I73+1</f>
        <v>10</v>
      </c>
      <c r="L73" s="9"/>
      <c r="M73" s="9">
        <v>60</v>
      </c>
      <c r="N73" s="12"/>
      <c r="O73" s="13">
        <f>M73/6</f>
        <v>10</v>
      </c>
      <c r="P73" s="14"/>
      <c r="Q73" s="15">
        <f>IF(K73=0,0,L73)</f>
        <v>0</v>
      </c>
      <c r="R73" s="16">
        <f>IF(K73=0,0,M73/1.5)</f>
        <v>40</v>
      </c>
      <c r="S73" s="15">
        <f>P73+Q73+R73</f>
        <v>40</v>
      </c>
    </row>
    <row r="74" spans="1:19" s="27" customFormat="1">
      <c r="A74" s="98" t="s">
        <v>144</v>
      </c>
      <c r="B74" s="8" t="s">
        <v>146</v>
      </c>
      <c r="C74" s="9">
        <v>1</v>
      </c>
      <c r="D74" s="8" t="s">
        <v>25</v>
      </c>
      <c r="E74" s="7" t="s">
        <v>43</v>
      </c>
      <c r="F74" s="18">
        <v>5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 t="shared" ref="N74:N79" si="65">L74/K74</f>
        <v>3</v>
      </c>
      <c r="O74" s="13">
        <f>M74/5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7" customFormat="1">
      <c r="A75" s="98" t="s">
        <v>144</v>
      </c>
      <c r="B75" s="8" t="s">
        <v>57</v>
      </c>
      <c r="C75" s="9">
        <v>1</v>
      </c>
      <c r="D75" s="8" t="s">
        <v>45</v>
      </c>
      <c r="E75" s="14" t="s">
        <v>111</v>
      </c>
      <c r="F75" s="24">
        <v>5</v>
      </c>
      <c r="G75" s="11" t="s">
        <v>83</v>
      </c>
      <c r="H75" s="9"/>
      <c r="I75" s="9">
        <v>1</v>
      </c>
      <c r="J75" s="9">
        <v>15</v>
      </c>
      <c r="K75" s="9">
        <f t="shared" si="50"/>
        <v>15</v>
      </c>
      <c r="L75" s="9">
        <v>30</v>
      </c>
      <c r="M75" s="9"/>
      <c r="N75" s="12">
        <f t="shared" si="65"/>
        <v>2</v>
      </c>
      <c r="O75" s="13">
        <f>M75/5</f>
        <v>0</v>
      </c>
      <c r="P75" s="14"/>
      <c r="Q75" s="15">
        <f t="shared" si="51"/>
        <v>30</v>
      </c>
      <c r="R75" s="16">
        <f t="shared" si="52"/>
        <v>0</v>
      </c>
      <c r="S75" s="15">
        <f t="shared" si="53"/>
        <v>30</v>
      </c>
    </row>
    <row r="76" spans="1:19" s="48" customFormat="1">
      <c r="A76" s="98" t="s">
        <v>144</v>
      </c>
      <c r="B76" s="46" t="s">
        <v>156</v>
      </c>
      <c r="C76" s="47">
        <v>1</v>
      </c>
      <c r="D76" s="46" t="s">
        <v>302</v>
      </c>
      <c r="E76" s="92" t="s">
        <v>303</v>
      </c>
      <c r="F76" s="49">
        <v>6</v>
      </c>
      <c r="G76" s="49" t="s">
        <v>75</v>
      </c>
      <c r="H76" s="47"/>
      <c r="I76" s="47">
        <v>1</v>
      </c>
      <c r="J76" s="47">
        <v>15</v>
      </c>
      <c r="K76" s="47">
        <f t="shared" ref="K76:K79" si="66">J76-I76+1</f>
        <v>15</v>
      </c>
      <c r="L76" s="47">
        <v>30</v>
      </c>
      <c r="M76" s="47"/>
      <c r="N76" s="50">
        <f t="shared" si="65"/>
        <v>2</v>
      </c>
      <c r="O76" s="51">
        <f>M76/6</f>
        <v>0</v>
      </c>
      <c r="Q76" s="52">
        <f>IF(K76=0,0,L76)</f>
        <v>30</v>
      </c>
      <c r="R76" s="91">
        <f t="shared" ref="R76:R79" si="67">IF(K76=0,0,M76/1.5)</f>
        <v>0</v>
      </c>
      <c r="S76" s="51">
        <f t="shared" ref="S76:S79" si="68">P76+Q76+R76</f>
        <v>30</v>
      </c>
    </row>
    <row r="77" spans="1:19" s="48" customFormat="1">
      <c r="A77" s="98" t="s">
        <v>144</v>
      </c>
      <c r="B77" s="46" t="s">
        <v>156</v>
      </c>
      <c r="C77" s="47">
        <v>1</v>
      </c>
      <c r="D77" s="46" t="s">
        <v>304</v>
      </c>
      <c r="E77" s="92" t="s">
        <v>185</v>
      </c>
      <c r="F77" s="49">
        <v>6</v>
      </c>
      <c r="G77" s="49" t="s">
        <v>83</v>
      </c>
      <c r="H77" s="47"/>
      <c r="I77" s="47">
        <v>1</v>
      </c>
      <c r="J77" s="47">
        <v>15</v>
      </c>
      <c r="K77" s="47">
        <f t="shared" si="66"/>
        <v>15</v>
      </c>
      <c r="L77" s="47">
        <v>30</v>
      </c>
      <c r="M77" s="47"/>
      <c r="N77" s="50">
        <f t="shared" ref="N77" si="69">L77/K77</f>
        <v>2</v>
      </c>
      <c r="O77" s="51">
        <f>M77/6</f>
        <v>0</v>
      </c>
      <c r="Q77" s="52">
        <f>IF(K77=0,0,L77)</f>
        <v>30</v>
      </c>
      <c r="R77" s="91">
        <f t="shared" si="67"/>
        <v>0</v>
      </c>
      <c r="S77" s="51">
        <f t="shared" si="68"/>
        <v>30</v>
      </c>
    </row>
    <row r="78" spans="1:19" s="27" customFormat="1">
      <c r="A78" s="98" t="s">
        <v>144</v>
      </c>
      <c r="B78" s="8" t="s">
        <v>287</v>
      </c>
      <c r="C78" s="9">
        <v>1</v>
      </c>
      <c r="D78" s="8" t="s">
        <v>316</v>
      </c>
      <c r="E78" s="14" t="s">
        <v>307</v>
      </c>
      <c r="F78" s="11">
        <v>7</v>
      </c>
      <c r="G78" s="11" t="s">
        <v>75</v>
      </c>
      <c r="H78" s="9"/>
      <c r="I78" s="9">
        <v>1</v>
      </c>
      <c r="J78" s="9">
        <v>10</v>
      </c>
      <c r="K78" s="9">
        <f t="shared" si="66"/>
        <v>10</v>
      </c>
      <c r="L78" s="9">
        <v>30</v>
      </c>
      <c r="M78" s="9"/>
      <c r="N78" s="12">
        <f t="shared" si="65"/>
        <v>3</v>
      </c>
      <c r="O78" s="13">
        <f>M78/5</f>
        <v>0</v>
      </c>
      <c r="P78" s="14"/>
      <c r="Q78" s="15">
        <f>IF(K78=0,0,L78)</f>
        <v>30</v>
      </c>
      <c r="R78" s="16">
        <f t="shared" si="67"/>
        <v>0</v>
      </c>
      <c r="S78" s="15">
        <f t="shared" si="68"/>
        <v>30</v>
      </c>
    </row>
    <row r="79" spans="1:19" s="145" customFormat="1">
      <c r="A79" s="151" t="s">
        <v>253</v>
      </c>
      <c r="B79" s="90" t="s">
        <v>180</v>
      </c>
      <c r="C79" s="141">
        <v>1</v>
      </c>
      <c r="D79" s="90" t="s">
        <v>49</v>
      </c>
      <c r="E79" s="145" t="s">
        <v>97</v>
      </c>
      <c r="F79" s="141">
        <v>2</v>
      </c>
      <c r="G79" s="88" t="s">
        <v>75</v>
      </c>
      <c r="H79" s="141"/>
      <c r="I79" s="141">
        <v>1</v>
      </c>
      <c r="J79" s="141">
        <v>10</v>
      </c>
      <c r="K79" s="141">
        <f t="shared" si="66"/>
        <v>10</v>
      </c>
      <c r="L79" s="141">
        <v>30</v>
      </c>
      <c r="M79" s="141"/>
      <c r="N79" s="143">
        <f t="shared" si="65"/>
        <v>3</v>
      </c>
      <c r="O79" s="144">
        <f>M79/6</f>
        <v>0</v>
      </c>
      <c r="Q79" s="146">
        <f>IF(K79=0,0,L79)</f>
        <v>30</v>
      </c>
      <c r="R79" s="147">
        <f t="shared" si="67"/>
        <v>0</v>
      </c>
      <c r="S79" s="146">
        <f t="shared" si="68"/>
        <v>30</v>
      </c>
    </row>
    <row r="80" spans="1:19" s="153" customFormat="1">
      <c r="A80" s="151" t="s">
        <v>253</v>
      </c>
      <c r="B80" s="90" t="s">
        <v>180</v>
      </c>
      <c r="C80" s="141">
        <v>1</v>
      </c>
      <c r="D80" s="90" t="s">
        <v>141</v>
      </c>
      <c r="E80" s="145" t="s">
        <v>114</v>
      </c>
      <c r="F80" s="141">
        <v>2</v>
      </c>
      <c r="G80" s="88" t="s">
        <v>83</v>
      </c>
      <c r="H80" s="141"/>
      <c r="I80" s="141">
        <v>1</v>
      </c>
      <c r="J80" s="141">
        <v>10</v>
      </c>
      <c r="K80" s="141">
        <f t="shared" si="50"/>
        <v>10</v>
      </c>
      <c r="L80" s="141">
        <v>30</v>
      </c>
      <c r="M80" s="141"/>
      <c r="N80" s="143">
        <f t="shared" ref="N80:N86" si="70">L80/K80</f>
        <v>3</v>
      </c>
      <c r="O80" s="144">
        <f t="shared" ref="O80:O147" si="71">M80/6</f>
        <v>0</v>
      </c>
      <c r="P80" s="145"/>
      <c r="Q80" s="146">
        <f t="shared" si="51"/>
        <v>30</v>
      </c>
      <c r="R80" s="147">
        <f t="shared" si="52"/>
        <v>0</v>
      </c>
      <c r="S80" s="146">
        <f t="shared" si="53"/>
        <v>30</v>
      </c>
    </row>
    <row r="81" spans="1:19" s="145" customFormat="1">
      <c r="A81" s="151" t="s">
        <v>253</v>
      </c>
      <c r="B81" s="90" t="s">
        <v>178</v>
      </c>
      <c r="C81" s="141">
        <v>1</v>
      </c>
      <c r="D81" s="90" t="s">
        <v>49</v>
      </c>
      <c r="E81" s="145" t="s">
        <v>97</v>
      </c>
      <c r="F81" s="141">
        <v>3</v>
      </c>
      <c r="G81" s="88" t="s">
        <v>75</v>
      </c>
      <c r="H81" s="141"/>
      <c r="I81" s="141">
        <v>1</v>
      </c>
      <c r="J81" s="141">
        <v>10</v>
      </c>
      <c r="K81" s="141">
        <f>J81-I81+1</f>
        <v>10</v>
      </c>
      <c r="L81" s="141">
        <v>30</v>
      </c>
      <c r="M81" s="141"/>
      <c r="N81" s="143">
        <f>L81/K81</f>
        <v>3</v>
      </c>
      <c r="O81" s="144">
        <f>M81/6</f>
        <v>0</v>
      </c>
      <c r="Q81" s="146">
        <f>IF(K81=0,0,L81)</f>
        <v>30</v>
      </c>
      <c r="R81" s="147">
        <f>IF(K81=0,0,M81/1.5)</f>
        <v>0</v>
      </c>
      <c r="S81" s="146">
        <f>P81+Q81+R81</f>
        <v>30</v>
      </c>
    </row>
    <row r="82" spans="1:19" s="153" customFormat="1">
      <c r="A82" s="151" t="s">
        <v>253</v>
      </c>
      <c r="B82" s="90" t="s">
        <v>178</v>
      </c>
      <c r="C82" s="141">
        <v>1</v>
      </c>
      <c r="D82" s="90" t="s">
        <v>141</v>
      </c>
      <c r="E82" s="145" t="s">
        <v>114</v>
      </c>
      <c r="F82" s="141">
        <v>3</v>
      </c>
      <c r="G82" s="88" t="s">
        <v>83</v>
      </c>
      <c r="H82" s="141"/>
      <c r="I82" s="141">
        <v>1</v>
      </c>
      <c r="J82" s="141">
        <v>10</v>
      </c>
      <c r="K82" s="141">
        <f t="shared" si="50"/>
        <v>10</v>
      </c>
      <c r="L82" s="141">
        <v>30</v>
      </c>
      <c r="M82" s="141"/>
      <c r="N82" s="143">
        <f t="shared" si="70"/>
        <v>3</v>
      </c>
      <c r="O82" s="144">
        <f t="shared" si="71"/>
        <v>0</v>
      </c>
      <c r="P82" s="145"/>
      <c r="Q82" s="146">
        <f t="shared" si="51"/>
        <v>30</v>
      </c>
      <c r="R82" s="147">
        <f t="shared" si="52"/>
        <v>0</v>
      </c>
      <c r="S82" s="146">
        <f t="shared" si="53"/>
        <v>30</v>
      </c>
    </row>
    <row r="83" spans="1:19" s="145" customFormat="1">
      <c r="A83" s="151" t="s">
        <v>253</v>
      </c>
      <c r="B83" s="90" t="s">
        <v>157</v>
      </c>
      <c r="C83" s="141">
        <v>1</v>
      </c>
      <c r="D83" s="90" t="s">
        <v>81</v>
      </c>
      <c r="E83" s="145" t="s">
        <v>110</v>
      </c>
      <c r="F83" s="141">
        <v>4</v>
      </c>
      <c r="G83" s="88" t="s">
        <v>75</v>
      </c>
      <c r="H83" s="141"/>
      <c r="I83" s="141">
        <v>1</v>
      </c>
      <c r="J83" s="141">
        <v>10</v>
      </c>
      <c r="K83" s="141">
        <f>J83-I83+1</f>
        <v>10</v>
      </c>
      <c r="L83" s="141">
        <v>30</v>
      </c>
      <c r="M83" s="141"/>
      <c r="N83" s="143">
        <f>L83/K83</f>
        <v>3</v>
      </c>
      <c r="O83" s="144">
        <f>M83/6</f>
        <v>0</v>
      </c>
      <c r="Q83" s="146">
        <f>IF(K83=0,0,L83)</f>
        <v>30</v>
      </c>
      <c r="R83" s="147">
        <f>IF(K83=0,0,M83/1.5)</f>
        <v>0</v>
      </c>
      <c r="S83" s="146">
        <f>P83+Q83+R83</f>
        <v>30</v>
      </c>
    </row>
    <row r="84" spans="1:19" s="145" customFormat="1">
      <c r="A84" s="151" t="s">
        <v>253</v>
      </c>
      <c r="B84" s="90" t="s">
        <v>157</v>
      </c>
      <c r="C84" s="141">
        <v>1</v>
      </c>
      <c r="D84" s="90" t="s">
        <v>25</v>
      </c>
      <c r="E84" s="89" t="s">
        <v>23</v>
      </c>
      <c r="F84" s="152">
        <v>4</v>
      </c>
      <c r="G84" s="88" t="s">
        <v>83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49</v>
      </c>
      <c r="E85" s="145" t="s">
        <v>97</v>
      </c>
      <c r="F85" s="141">
        <v>5</v>
      </c>
      <c r="G85" s="88" t="s">
        <v>75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53" customFormat="1">
      <c r="A86" s="151" t="s">
        <v>253</v>
      </c>
      <c r="B86" s="90" t="s">
        <v>157</v>
      </c>
      <c r="C86" s="141">
        <v>1</v>
      </c>
      <c r="D86" s="90" t="s">
        <v>141</v>
      </c>
      <c r="E86" s="145" t="s">
        <v>114</v>
      </c>
      <c r="F86" s="141">
        <v>5</v>
      </c>
      <c r="G86" s="88" t="s">
        <v>83</v>
      </c>
      <c r="H86" s="141"/>
      <c r="I86" s="141">
        <v>1</v>
      </c>
      <c r="J86" s="141">
        <v>10</v>
      </c>
      <c r="K86" s="141">
        <f t="shared" si="50"/>
        <v>10</v>
      </c>
      <c r="L86" s="141">
        <v>30</v>
      </c>
      <c r="M86" s="141"/>
      <c r="N86" s="143">
        <f t="shared" si="70"/>
        <v>3</v>
      </c>
      <c r="O86" s="144">
        <f t="shared" si="71"/>
        <v>0</v>
      </c>
      <c r="P86" s="145"/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8" customFormat="1" ht="15.95" customHeight="1">
      <c r="A87" s="151" t="s">
        <v>253</v>
      </c>
      <c r="B87" s="90" t="s">
        <v>148</v>
      </c>
      <c r="C87" s="141">
        <v>1</v>
      </c>
      <c r="D87" s="90" t="s">
        <v>372</v>
      </c>
      <c r="E87" s="145" t="s">
        <v>185</v>
      </c>
      <c r="F87" s="141">
        <v>6</v>
      </c>
      <c r="G87" s="88" t="s">
        <v>75</v>
      </c>
      <c r="H87" s="141"/>
      <c r="I87" s="141">
        <v>1</v>
      </c>
      <c r="J87" s="141">
        <v>15</v>
      </c>
      <c r="K87" s="141">
        <f>J87-I87+1</f>
        <v>15</v>
      </c>
      <c r="L87" s="141">
        <v>30</v>
      </c>
      <c r="M87" s="141"/>
      <c r="N87" s="143">
        <f>L87/K87</f>
        <v>2</v>
      </c>
      <c r="O87" s="144">
        <f>M87/5</f>
        <v>0</v>
      </c>
      <c r="P87" s="145"/>
      <c r="Q87" s="146">
        <f>IF(K87=0,0,L87)</f>
        <v>30</v>
      </c>
      <c r="R87" s="147">
        <f>IF(K87=0,0,M87/1.5)</f>
        <v>0</v>
      </c>
      <c r="S87" s="146">
        <f>P87+Q87+R87</f>
        <v>30</v>
      </c>
    </row>
    <row r="88" spans="1:19" s="148" customFormat="1" ht="15.95" customHeight="1">
      <c r="A88" s="151" t="s">
        <v>253</v>
      </c>
      <c r="B88" s="90" t="s">
        <v>148</v>
      </c>
      <c r="C88" s="141">
        <v>1</v>
      </c>
      <c r="D88" s="90" t="s">
        <v>30</v>
      </c>
      <c r="E88" s="145" t="s">
        <v>201</v>
      </c>
      <c r="F88" s="141">
        <v>6</v>
      </c>
      <c r="G88" s="88" t="s">
        <v>83</v>
      </c>
      <c r="H88" s="141"/>
      <c r="I88" s="141">
        <v>1</v>
      </c>
      <c r="J88" s="141">
        <v>15</v>
      </c>
      <c r="K88" s="141">
        <f>J88-I88+1</f>
        <v>15</v>
      </c>
      <c r="L88" s="141">
        <v>30</v>
      </c>
      <c r="M88" s="141"/>
      <c r="N88" s="143">
        <f>L88/K88</f>
        <v>2</v>
      </c>
      <c r="O88" s="144">
        <f>M88/5</f>
        <v>0</v>
      </c>
      <c r="P88" s="145"/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27" customFormat="1">
      <c r="A89" s="7" t="s">
        <v>143</v>
      </c>
      <c r="B89" s="8" t="s">
        <v>156</v>
      </c>
      <c r="C89" s="9">
        <v>1</v>
      </c>
      <c r="D89" s="8" t="s">
        <v>11</v>
      </c>
      <c r="E89" s="36" t="s">
        <v>118</v>
      </c>
      <c r="F89" s="11">
        <v>2</v>
      </c>
      <c r="G89" s="11" t="s">
        <v>72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M89/6</f>
        <v>0</v>
      </c>
      <c r="P89" s="14"/>
      <c r="Q89" s="15">
        <f>IF(K89=0,0,L89)</f>
        <v>30</v>
      </c>
      <c r="R89" s="16">
        <f>IF(K89=0,0,M89/1.5)</f>
        <v>0</v>
      </c>
      <c r="S89" s="13">
        <f>P89+Q89+R89</f>
        <v>30</v>
      </c>
    </row>
    <row r="90" spans="1:19" s="27" customFormat="1">
      <c r="A90" s="7" t="s">
        <v>143</v>
      </c>
      <c r="B90" s="8" t="s">
        <v>156</v>
      </c>
      <c r="C90" s="9">
        <v>1</v>
      </c>
      <c r="D90" s="8" t="s">
        <v>300</v>
      </c>
      <c r="E90" s="36" t="s">
        <v>299</v>
      </c>
      <c r="F90" s="11">
        <v>2</v>
      </c>
      <c r="G90" s="11" t="s">
        <v>74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</row>
    <row r="91" spans="1:19" s="27" customFormat="1">
      <c r="A91" s="98" t="s">
        <v>143</v>
      </c>
      <c r="B91" s="8" t="s">
        <v>179</v>
      </c>
      <c r="C91" s="9">
        <v>1</v>
      </c>
      <c r="D91" s="8" t="s">
        <v>141</v>
      </c>
      <c r="E91" s="14" t="s">
        <v>114</v>
      </c>
      <c r="F91" s="24">
        <v>3</v>
      </c>
      <c r="G91" s="11" t="s">
        <v>75</v>
      </c>
      <c r="H91" s="9"/>
      <c r="I91" s="9">
        <v>1</v>
      </c>
      <c r="J91" s="9">
        <v>10</v>
      </c>
      <c r="K91" s="9">
        <f t="shared" si="50"/>
        <v>10</v>
      </c>
      <c r="L91" s="9">
        <v>30</v>
      </c>
      <c r="M91" s="9"/>
      <c r="N91" s="12">
        <f t="shared" ref="N91:N120" si="72">L91/K91</f>
        <v>3</v>
      </c>
      <c r="O91" s="13">
        <f t="shared" si="71"/>
        <v>0</v>
      </c>
      <c r="P91" s="14"/>
      <c r="Q91" s="15">
        <f t="shared" si="51"/>
        <v>30</v>
      </c>
      <c r="R91" s="16">
        <f t="shared" si="52"/>
        <v>0</v>
      </c>
      <c r="S91" s="15">
        <f t="shared" si="53"/>
        <v>30</v>
      </c>
    </row>
    <row r="92" spans="1:19" s="27" customFormat="1">
      <c r="A92" s="98" t="s">
        <v>143</v>
      </c>
      <c r="B92" s="8" t="s">
        <v>179</v>
      </c>
      <c r="C92" s="9">
        <v>1</v>
      </c>
      <c r="D92" s="8" t="s">
        <v>49</v>
      </c>
      <c r="E92" s="14" t="s">
        <v>97</v>
      </c>
      <c r="F92" s="24">
        <v>3</v>
      </c>
      <c r="G92" s="11" t="s">
        <v>83</v>
      </c>
      <c r="H92" s="9"/>
      <c r="I92" s="9">
        <v>1</v>
      </c>
      <c r="J92" s="9">
        <v>10</v>
      </c>
      <c r="K92" s="9">
        <f>J92-I92+1</f>
        <v>10</v>
      </c>
      <c r="L92" s="9">
        <v>30</v>
      </c>
      <c r="M92" s="9"/>
      <c r="N92" s="12">
        <f>L92/K92</f>
        <v>3</v>
      </c>
      <c r="O92" s="13">
        <f>M92/6</f>
        <v>0</v>
      </c>
      <c r="P92" s="14"/>
      <c r="Q92" s="15">
        <f>IF(K92=0,0,L92)</f>
        <v>30</v>
      </c>
      <c r="R92" s="16">
        <f>IF(K92=0,0,M92/1.5)</f>
        <v>0</v>
      </c>
      <c r="S92" s="15">
        <f>P92+Q92+R92</f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11</v>
      </c>
      <c r="E93" s="36" t="s">
        <v>118</v>
      </c>
      <c r="F93" s="11">
        <v>4</v>
      </c>
      <c r="G93" s="11" t="s">
        <v>72</v>
      </c>
      <c r="H93" s="9"/>
      <c r="I93" s="9">
        <v>1</v>
      </c>
      <c r="J93" s="9">
        <v>15</v>
      </c>
      <c r="K93" s="9">
        <f>J93-I93+1</f>
        <v>15</v>
      </c>
      <c r="L93" s="9">
        <v>30</v>
      </c>
      <c r="M93" s="9"/>
      <c r="N93" s="12">
        <f>L93/K93</f>
        <v>2</v>
      </c>
      <c r="O93" s="13">
        <f>M93/6</f>
        <v>0</v>
      </c>
      <c r="P93" s="14"/>
      <c r="Q93" s="15">
        <f>IF(K93=0,0,L93)</f>
        <v>30</v>
      </c>
      <c r="R93" s="16">
        <f>IF(K93=0,0,M93/1.5)</f>
        <v>0</v>
      </c>
      <c r="S93" s="13">
        <f>P93+Q93+R93</f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300</v>
      </c>
      <c r="E94" s="36" t="s">
        <v>299</v>
      </c>
      <c r="F94" s="11">
        <v>4</v>
      </c>
      <c r="G94" s="11" t="s">
        <v>74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</row>
    <row r="95" spans="1:19" s="27" customFormat="1">
      <c r="A95" s="98" t="s">
        <v>143</v>
      </c>
      <c r="B95" s="8" t="s">
        <v>158</v>
      </c>
      <c r="C95" s="9">
        <v>1</v>
      </c>
      <c r="D95" s="8" t="s">
        <v>141</v>
      </c>
      <c r="E95" s="14" t="s">
        <v>114</v>
      </c>
      <c r="F95" s="24">
        <v>5</v>
      </c>
      <c r="G95" s="11" t="s">
        <v>75</v>
      </c>
      <c r="H95" s="9"/>
      <c r="I95" s="9">
        <v>1</v>
      </c>
      <c r="J95" s="9">
        <v>10</v>
      </c>
      <c r="K95" s="9">
        <f t="shared" si="50"/>
        <v>10</v>
      </c>
      <c r="L95" s="9">
        <v>30</v>
      </c>
      <c r="M95" s="9"/>
      <c r="N95" s="12">
        <f t="shared" si="72"/>
        <v>3</v>
      </c>
      <c r="O95" s="13">
        <f t="shared" si="71"/>
        <v>0</v>
      </c>
      <c r="P95" s="14"/>
      <c r="Q95" s="15">
        <f t="shared" si="51"/>
        <v>30</v>
      </c>
      <c r="R95" s="16">
        <f t="shared" si="52"/>
        <v>0</v>
      </c>
      <c r="S95" s="15">
        <f t="shared" si="53"/>
        <v>30</v>
      </c>
    </row>
    <row r="96" spans="1:19" s="27" customFormat="1">
      <c r="A96" s="98" t="s">
        <v>143</v>
      </c>
      <c r="B96" s="8" t="s">
        <v>158</v>
      </c>
      <c r="C96" s="9">
        <v>1</v>
      </c>
      <c r="D96" s="8" t="s">
        <v>49</v>
      </c>
      <c r="E96" s="14" t="s">
        <v>97</v>
      </c>
      <c r="F96" s="24">
        <v>5</v>
      </c>
      <c r="G96" s="11" t="s">
        <v>83</v>
      </c>
      <c r="H96" s="9"/>
      <c r="I96" s="9">
        <v>1</v>
      </c>
      <c r="J96" s="9">
        <v>10</v>
      </c>
      <c r="K96" s="9">
        <f t="shared" si="50"/>
        <v>10</v>
      </c>
      <c r="L96" s="9">
        <v>30</v>
      </c>
      <c r="M96" s="9"/>
      <c r="N96" s="12">
        <f t="shared" si="72"/>
        <v>3</v>
      </c>
      <c r="O96" s="13">
        <f t="shared" si="71"/>
        <v>0</v>
      </c>
      <c r="P96" s="14"/>
      <c r="Q96" s="15">
        <f t="shared" si="51"/>
        <v>30</v>
      </c>
      <c r="R96" s="16">
        <f t="shared" si="52"/>
        <v>0</v>
      </c>
      <c r="S96" s="15">
        <f t="shared" si="53"/>
        <v>30</v>
      </c>
    </row>
    <row r="97" spans="1:19" s="27" customFormat="1">
      <c r="A97" s="98" t="s">
        <v>143</v>
      </c>
      <c r="B97" s="8" t="s">
        <v>287</v>
      </c>
      <c r="C97" s="9">
        <v>1</v>
      </c>
      <c r="D97" s="8" t="s">
        <v>25</v>
      </c>
      <c r="E97" s="14" t="s">
        <v>295</v>
      </c>
      <c r="F97" s="11">
        <v>6</v>
      </c>
      <c r="G97" s="11" t="s">
        <v>73</v>
      </c>
      <c r="H97" s="9"/>
      <c r="I97" s="9">
        <v>1</v>
      </c>
      <c r="J97" s="9">
        <v>15</v>
      </c>
      <c r="K97" s="9">
        <f t="shared" si="50"/>
        <v>15</v>
      </c>
      <c r="L97" s="9">
        <v>30</v>
      </c>
      <c r="M97" s="9"/>
      <c r="N97" s="12">
        <f t="shared" si="72"/>
        <v>2</v>
      </c>
      <c r="O97" s="13">
        <f>M97/6</f>
        <v>0</v>
      </c>
      <c r="P97" s="14"/>
      <c r="Q97" s="15">
        <f t="shared" si="51"/>
        <v>30</v>
      </c>
      <c r="R97" s="16">
        <f t="shared" si="52"/>
        <v>0</v>
      </c>
      <c r="S97" s="15">
        <f t="shared" si="53"/>
        <v>30</v>
      </c>
    </row>
    <row r="98" spans="1:19" s="27" customFormat="1">
      <c r="A98" s="98" t="s">
        <v>143</v>
      </c>
      <c r="B98" s="8" t="s">
        <v>287</v>
      </c>
      <c r="C98" s="9">
        <v>1</v>
      </c>
      <c r="D98" s="8" t="s">
        <v>137</v>
      </c>
      <c r="E98" s="7" t="s">
        <v>138</v>
      </c>
      <c r="F98" s="11">
        <v>6</v>
      </c>
      <c r="G98" s="11" t="s">
        <v>125</v>
      </c>
      <c r="H98" s="9"/>
      <c r="I98" s="9">
        <v>1</v>
      </c>
      <c r="J98" s="9">
        <v>15</v>
      </c>
      <c r="K98" s="9">
        <f t="shared" si="50"/>
        <v>15</v>
      </c>
      <c r="L98" s="9">
        <v>60</v>
      </c>
      <c r="M98" s="9"/>
      <c r="N98" s="12">
        <f t="shared" si="72"/>
        <v>4</v>
      </c>
      <c r="O98" s="13">
        <f t="shared" ref="O98" si="73">M98/5</f>
        <v>0</v>
      </c>
      <c r="P98" s="14"/>
      <c r="Q98" s="15">
        <f t="shared" si="51"/>
        <v>60</v>
      </c>
      <c r="R98" s="16">
        <f t="shared" si="52"/>
        <v>0</v>
      </c>
      <c r="S98" s="15">
        <f t="shared" si="53"/>
        <v>60</v>
      </c>
    </row>
    <row r="99" spans="1:19" s="145" customFormat="1">
      <c r="A99" s="89" t="s">
        <v>256</v>
      </c>
      <c r="B99" s="90" t="s">
        <v>155</v>
      </c>
      <c r="C99" s="141">
        <v>1</v>
      </c>
      <c r="D99" s="90" t="s">
        <v>300</v>
      </c>
      <c r="E99" s="142" t="s">
        <v>299</v>
      </c>
      <c r="F99" s="88">
        <v>2</v>
      </c>
      <c r="G99" s="88" t="s">
        <v>72</v>
      </c>
      <c r="H99" s="141"/>
      <c r="I99" s="141">
        <v>1</v>
      </c>
      <c r="J99" s="141">
        <v>15</v>
      </c>
      <c r="K99" s="141">
        <f t="shared" ref="K99:K105" si="74">J99-I99+1</f>
        <v>15</v>
      </c>
      <c r="L99" s="141">
        <v>30</v>
      </c>
      <c r="M99" s="141"/>
      <c r="N99" s="143">
        <f t="shared" ref="N99:N104" si="75">L99/K99</f>
        <v>2</v>
      </c>
      <c r="O99" s="144">
        <f>M99/6</f>
        <v>0</v>
      </c>
      <c r="Q99" s="146">
        <f t="shared" ref="Q99:Q105" si="76">IF(K99=0,0,L99)</f>
        <v>30</v>
      </c>
      <c r="R99" s="147">
        <f t="shared" ref="R99:R104" si="77">IF(K99=0,0,M99/1.5)</f>
        <v>0</v>
      </c>
      <c r="S99" s="144">
        <f t="shared" ref="S99:S104" si="78">P99+Q99+R99</f>
        <v>30</v>
      </c>
    </row>
    <row r="100" spans="1:19" s="145" customFormat="1">
      <c r="A100" s="89" t="s">
        <v>256</v>
      </c>
      <c r="B100" s="90" t="s">
        <v>155</v>
      </c>
      <c r="C100" s="141">
        <v>1</v>
      </c>
      <c r="D100" s="90" t="s">
        <v>11</v>
      </c>
      <c r="E100" s="142" t="s">
        <v>118</v>
      </c>
      <c r="F100" s="88">
        <v>2</v>
      </c>
      <c r="G100" s="88" t="s">
        <v>74</v>
      </c>
      <c r="H100" s="141"/>
      <c r="I100" s="141">
        <v>1</v>
      </c>
      <c r="J100" s="141">
        <v>15</v>
      </c>
      <c r="K100" s="141">
        <f t="shared" si="74"/>
        <v>15</v>
      </c>
      <c r="L100" s="141">
        <v>30</v>
      </c>
      <c r="M100" s="141"/>
      <c r="N100" s="143">
        <f t="shared" si="75"/>
        <v>2</v>
      </c>
      <c r="O100" s="144">
        <f>M100/6</f>
        <v>0</v>
      </c>
      <c r="Q100" s="146">
        <f t="shared" si="76"/>
        <v>30</v>
      </c>
      <c r="R100" s="147">
        <f t="shared" si="77"/>
        <v>0</v>
      </c>
      <c r="S100" s="144">
        <f t="shared" si="78"/>
        <v>30</v>
      </c>
    </row>
    <row r="101" spans="1:19" s="27" customFormat="1">
      <c r="A101" s="89" t="s">
        <v>256</v>
      </c>
      <c r="B101" s="8" t="s">
        <v>292</v>
      </c>
      <c r="C101" s="9">
        <v>1</v>
      </c>
      <c r="D101" s="8" t="s">
        <v>317</v>
      </c>
      <c r="E101" s="14" t="s">
        <v>307</v>
      </c>
      <c r="F101" s="11">
        <v>3</v>
      </c>
      <c r="G101" s="11" t="s">
        <v>75</v>
      </c>
      <c r="H101" s="9"/>
      <c r="I101" s="9">
        <v>1</v>
      </c>
      <c r="J101" s="9">
        <v>10</v>
      </c>
      <c r="K101" s="9">
        <f t="shared" si="74"/>
        <v>10</v>
      </c>
      <c r="L101" s="9">
        <v>30</v>
      </c>
      <c r="M101" s="9"/>
      <c r="N101" s="12">
        <f t="shared" si="75"/>
        <v>3</v>
      </c>
      <c r="O101" s="13">
        <f>M101/5</f>
        <v>0</v>
      </c>
      <c r="P101" s="14"/>
      <c r="Q101" s="15">
        <f t="shared" si="76"/>
        <v>30</v>
      </c>
      <c r="R101" s="16">
        <f t="shared" si="77"/>
        <v>0</v>
      </c>
      <c r="S101" s="15">
        <f t="shared" si="78"/>
        <v>30</v>
      </c>
    </row>
    <row r="102" spans="1:19" s="27" customFormat="1">
      <c r="A102" s="89" t="s">
        <v>256</v>
      </c>
      <c r="B102" s="8" t="s">
        <v>292</v>
      </c>
      <c r="C102" s="9">
        <v>1</v>
      </c>
      <c r="D102" s="8" t="s">
        <v>318</v>
      </c>
      <c r="E102" s="14" t="s">
        <v>306</v>
      </c>
      <c r="F102" s="11">
        <v>3</v>
      </c>
      <c r="G102" s="11" t="s">
        <v>83</v>
      </c>
      <c r="H102" s="9"/>
      <c r="I102" s="9">
        <v>1</v>
      </c>
      <c r="J102" s="9">
        <v>10</v>
      </c>
      <c r="K102" s="9">
        <f t="shared" si="74"/>
        <v>10</v>
      </c>
      <c r="L102" s="9">
        <v>30</v>
      </c>
      <c r="M102" s="9"/>
      <c r="N102" s="12">
        <f t="shared" si="75"/>
        <v>3</v>
      </c>
      <c r="O102" s="13">
        <f>M102/5</f>
        <v>0</v>
      </c>
      <c r="P102" s="14"/>
      <c r="Q102" s="15">
        <f t="shared" si="76"/>
        <v>30</v>
      </c>
      <c r="R102" s="16">
        <f t="shared" si="77"/>
        <v>0</v>
      </c>
      <c r="S102" s="15">
        <f t="shared" si="78"/>
        <v>30</v>
      </c>
    </row>
    <row r="103" spans="1:19" s="145" customFormat="1">
      <c r="A103" s="89" t="s">
        <v>256</v>
      </c>
      <c r="B103" s="90" t="s">
        <v>284</v>
      </c>
      <c r="C103" s="141">
        <v>1</v>
      </c>
      <c r="D103" s="90" t="s">
        <v>311</v>
      </c>
      <c r="E103" s="145" t="s">
        <v>307</v>
      </c>
      <c r="F103" s="88">
        <v>3</v>
      </c>
      <c r="G103" s="88" t="s">
        <v>75</v>
      </c>
      <c r="H103" s="141"/>
      <c r="I103" s="141">
        <v>1</v>
      </c>
      <c r="J103" s="141">
        <v>10</v>
      </c>
      <c r="K103" s="141">
        <f t="shared" si="74"/>
        <v>10</v>
      </c>
      <c r="L103" s="141">
        <v>30</v>
      </c>
      <c r="M103" s="141"/>
      <c r="N103" s="143">
        <f t="shared" si="75"/>
        <v>3</v>
      </c>
      <c r="O103" s="144">
        <f>M103/5</f>
        <v>0</v>
      </c>
      <c r="Q103" s="146">
        <f t="shared" si="76"/>
        <v>30</v>
      </c>
      <c r="R103" s="147">
        <f t="shared" si="77"/>
        <v>0</v>
      </c>
      <c r="S103" s="146">
        <f t="shared" si="78"/>
        <v>30</v>
      </c>
    </row>
    <row r="104" spans="1:19" s="145" customFormat="1">
      <c r="A104" s="89" t="s">
        <v>256</v>
      </c>
      <c r="B104" s="90" t="s">
        <v>282</v>
      </c>
      <c r="C104" s="141">
        <v>1</v>
      </c>
      <c r="D104" s="90" t="s">
        <v>305</v>
      </c>
      <c r="E104" s="145" t="s">
        <v>306</v>
      </c>
      <c r="F104" s="88">
        <v>3</v>
      </c>
      <c r="G104" s="88" t="s">
        <v>83</v>
      </c>
      <c r="H104" s="141"/>
      <c r="I104" s="141">
        <v>1</v>
      </c>
      <c r="J104" s="141">
        <v>10</v>
      </c>
      <c r="K104" s="141">
        <f t="shared" si="74"/>
        <v>10</v>
      </c>
      <c r="L104" s="141">
        <v>30</v>
      </c>
      <c r="M104" s="141"/>
      <c r="N104" s="143">
        <f t="shared" si="75"/>
        <v>3</v>
      </c>
      <c r="O104" s="144">
        <f>M104/5</f>
        <v>0</v>
      </c>
      <c r="Q104" s="146">
        <f t="shared" si="76"/>
        <v>30</v>
      </c>
      <c r="R104" s="147">
        <f t="shared" si="77"/>
        <v>0</v>
      </c>
      <c r="S104" s="146">
        <f t="shared" si="78"/>
        <v>30</v>
      </c>
    </row>
    <row r="105" spans="1:19" s="145" customFormat="1">
      <c r="A105" s="89" t="s">
        <v>256</v>
      </c>
      <c r="B105" s="90" t="s">
        <v>345</v>
      </c>
      <c r="C105" s="141">
        <v>1</v>
      </c>
      <c r="D105" s="90" t="s">
        <v>13</v>
      </c>
      <c r="E105" s="142" t="s">
        <v>114</v>
      </c>
      <c r="F105" s="88">
        <v>3</v>
      </c>
      <c r="G105" s="88" t="s">
        <v>140</v>
      </c>
      <c r="H105" s="141"/>
      <c r="I105" s="141">
        <v>5</v>
      </c>
      <c r="J105" s="141">
        <v>14</v>
      </c>
      <c r="K105" s="141">
        <f t="shared" si="74"/>
        <v>10</v>
      </c>
      <c r="L105" s="141">
        <v>30</v>
      </c>
      <c r="M105" s="141"/>
      <c r="N105" s="143">
        <f t="shared" ref="N105" si="79">L105/K105</f>
        <v>3</v>
      </c>
      <c r="O105" s="144">
        <f>M105/5</f>
        <v>0</v>
      </c>
      <c r="Q105" s="146">
        <f t="shared" si="76"/>
        <v>30</v>
      </c>
      <c r="R105" s="147">
        <f t="shared" ref="R105" si="80">IF(K105=0,0,M105/1.5)</f>
        <v>0</v>
      </c>
      <c r="S105" s="146">
        <f t="shared" ref="S105" si="81">P105+Q105+R105</f>
        <v>30</v>
      </c>
    </row>
    <row r="106" spans="1:19" s="145" customFormat="1">
      <c r="A106" s="89" t="s">
        <v>256</v>
      </c>
      <c r="B106" s="90" t="s">
        <v>283</v>
      </c>
      <c r="C106" s="141">
        <v>1</v>
      </c>
      <c r="D106" s="90" t="s">
        <v>137</v>
      </c>
      <c r="E106" s="89" t="s">
        <v>138</v>
      </c>
      <c r="F106" s="88">
        <v>4</v>
      </c>
      <c r="G106" s="88" t="s">
        <v>125</v>
      </c>
      <c r="H106" s="141"/>
      <c r="I106" s="141">
        <v>1</v>
      </c>
      <c r="J106" s="141">
        <v>15</v>
      </c>
      <c r="K106" s="141">
        <f t="shared" ref="K106:K109" si="82">J106-I106+1</f>
        <v>15</v>
      </c>
      <c r="L106" s="141">
        <v>60</v>
      </c>
      <c r="M106" s="141"/>
      <c r="N106" s="143">
        <f t="shared" ref="N106:N109" si="83">L106/K106</f>
        <v>4</v>
      </c>
      <c r="O106" s="144">
        <f t="shared" ref="O106" si="84">M106/5</f>
        <v>0</v>
      </c>
      <c r="Q106" s="146">
        <f t="shared" ref="Q106:Q108" si="85">IF(K106=0,0,L106)</f>
        <v>60</v>
      </c>
      <c r="R106" s="147">
        <f t="shared" ref="R106:R109" si="86">IF(K106=0,0,M106/1.5)</f>
        <v>0</v>
      </c>
      <c r="S106" s="146">
        <f t="shared" ref="S106:S109" si="87">P106+Q106+R106</f>
        <v>60</v>
      </c>
    </row>
    <row r="107" spans="1:19" s="145" customFormat="1">
      <c r="A107" s="89" t="s">
        <v>256</v>
      </c>
      <c r="B107" s="90" t="s">
        <v>284</v>
      </c>
      <c r="C107" s="141">
        <v>1</v>
      </c>
      <c r="D107" s="90" t="s">
        <v>46</v>
      </c>
      <c r="E107" s="145" t="s">
        <v>295</v>
      </c>
      <c r="F107" s="88">
        <v>5</v>
      </c>
      <c r="G107" s="88" t="s">
        <v>73</v>
      </c>
      <c r="H107" s="141"/>
      <c r="I107" s="141">
        <v>1</v>
      </c>
      <c r="J107" s="141">
        <v>15</v>
      </c>
      <c r="K107" s="141">
        <f t="shared" si="82"/>
        <v>15</v>
      </c>
      <c r="L107" s="141">
        <v>30</v>
      </c>
      <c r="M107" s="141"/>
      <c r="N107" s="143">
        <f t="shared" si="83"/>
        <v>2</v>
      </c>
      <c r="O107" s="144">
        <f t="shared" ref="O107" si="88">M107/6</f>
        <v>0</v>
      </c>
      <c r="Q107" s="146">
        <f t="shared" si="85"/>
        <v>30</v>
      </c>
      <c r="R107" s="147">
        <f t="shared" si="86"/>
        <v>0</v>
      </c>
      <c r="S107" s="146">
        <f t="shared" si="87"/>
        <v>30</v>
      </c>
    </row>
    <row r="108" spans="1:19" s="145" customFormat="1">
      <c r="A108" s="89" t="s">
        <v>256</v>
      </c>
      <c r="B108" s="90" t="s">
        <v>284</v>
      </c>
      <c r="C108" s="141">
        <v>1</v>
      </c>
      <c r="D108" s="90" t="s">
        <v>137</v>
      </c>
      <c r="E108" s="89" t="s">
        <v>138</v>
      </c>
      <c r="F108" s="88">
        <v>5</v>
      </c>
      <c r="G108" s="88" t="s">
        <v>125</v>
      </c>
      <c r="H108" s="141"/>
      <c r="I108" s="141">
        <v>1</v>
      </c>
      <c r="J108" s="141">
        <v>15</v>
      </c>
      <c r="K108" s="141">
        <f t="shared" si="82"/>
        <v>15</v>
      </c>
      <c r="L108" s="141">
        <v>60</v>
      </c>
      <c r="M108" s="141"/>
      <c r="N108" s="143">
        <f t="shared" si="83"/>
        <v>4</v>
      </c>
      <c r="O108" s="144">
        <f t="shared" ref="O108" si="89">M108/5</f>
        <v>0</v>
      </c>
      <c r="Q108" s="146">
        <f t="shared" si="85"/>
        <v>60</v>
      </c>
      <c r="R108" s="147">
        <f t="shared" si="86"/>
        <v>0</v>
      </c>
      <c r="S108" s="146">
        <f t="shared" si="87"/>
        <v>60</v>
      </c>
    </row>
    <row r="109" spans="1:19" s="145" customFormat="1">
      <c r="A109" s="89" t="s">
        <v>256</v>
      </c>
      <c r="B109" s="90" t="s">
        <v>148</v>
      </c>
      <c r="C109" s="141">
        <v>1</v>
      </c>
      <c r="D109" s="90" t="s">
        <v>11</v>
      </c>
      <c r="E109" s="142" t="s">
        <v>118</v>
      </c>
      <c r="F109" s="88">
        <v>5</v>
      </c>
      <c r="G109" s="88" t="s">
        <v>102</v>
      </c>
      <c r="H109" s="141"/>
      <c r="I109" s="141">
        <v>2</v>
      </c>
      <c r="J109" s="141">
        <v>16</v>
      </c>
      <c r="K109" s="141">
        <f t="shared" si="82"/>
        <v>15</v>
      </c>
      <c r="L109" s="141"/>
      <c r="M109" s="141">
        <v>60</v>
      </c>
      <c r="N109" s="143">
        <f t="shared" si="83"/>
        <v>0</v>
      </c>
      <c r="O109" s="144">
        <v>0</v>
      </c>
      <c r="Q109" s="146"/>
      <c r="R109" s="147">
        <f t="shared" si="86"/>
        <v>40</v>
      </c>
      <c r="S109" s="146">
        <f t="shared" si="87"/>
        <v>40</v>
      </c>
    </row>
    <row r="110" spans="1:19" s="27" customFormat="1">
      <c r="A110" s="7" t="s">
        <v>313</v>
      </c>
      <c r="B110" s="8" t="s">
        <v>286</v>
      </c>
      <c r="C110" s="9">
        <v>1</v>
      </c>
      <c r="D110" s="8" t="s">
        <v>312</v>
      </c>
      <c r="E110" s="14" t="s">
        <v>306</v>
      </c>
      <c r="F110" s="11">
        <v>2</v>
      </c>
      <c r="G110" s="11" t="s">
        <v>75</v>
      </c>
      <c r="H110" s="9"/>
      <c r="I110" s="9">
        <v>1</v>
      </c>
      <c r="J110" s="9">
        <v>10</v>
      </c>
      <c r="K110" s="9">
        <f>J110-I110+1</f>
        <v>10</v>
      </c>
      <c r="L110" s="9">
        <v>30</v>
      </c>
      <c r="M110" s="9"/>
      <c r="N110" s="12">
        <f>L110/K110</f>
        <v>3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</row>
    <row r="111" spans="1:19" s="27" customFormat="1">
      <c r="A111" s="7" t="s">
        <v>313</v>
      </c>
      <c r="B111" s="8" t="s">
        <v>286</v>
      </c>
      <c r="C111" s="9">
        <v>1</v>
      </c>
      <c r="D111" s="8" t="s">
        <v>314</v>
      </c>
      <c r="E111" s="14" t="s">
        <v>307</v>
      </c>
      <c r="F111" s="11">
        <v>2</v>
      </c>
      <c r="G111" s="11" t="s">
        <v>83</v>
      </c>
      <c r="H111" s="9"/>
      <c r="I111" s="9">
        <v>1</v>
      </c>
      <c r="J111" s="9">
        <v>10</v>
      </c>
      <c r="K111" s="9">
        <f>J111-I111+1</f>
        <v>10</v>
      </c>
      <c r="L111" s="9">
        <v>30</v>
      </c>
      <c r="M111" s="9"/>
      <c r="N111" s="12">
        <f>L111/K111</f>
        <v>3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</row>
    <row r="112" spans="1:19" s="28" customFormat="1">
      <c r="A112" s="7" t="s">
        <v>313</v>
      </c>
      <c r="B112" s="8" t="s">
        <v>286</v>
      </c>
      <c r="C112" s="9">
        <v>1</v>
      </c>
      <c r="D112" s="8" t="s">
        <v>26</v>
      </c>
      <c r="E112" s="7" t="s">
        <v>138</v>
      </c>
      <c r="F112" s="11">
        <v>5</v>
      </c>
      <c r="G112" s="11" t="s">
        <v>82</v>
      </c>
      <c r="H112" s="9"/>
      <c r="I112" s="9">
        <v>1</v>
      </c>
      <c r="J112" s="9">
        <v>15</v>
      </c>
      <c r="K112" s="9">
        <f t="shared" ref="K112:K113" si="90">J112-I112+1</f>
        <v>15</v>
      </c>
      <c r="L112" s="9">
        <v>60</v>
      </c>
      <c r="M112" s="9"/>
      <c r="N112" s="12">
        <f t="shared" ref="N112:N113" si="91">L112/K112</f>
        <v>4</v>
      </c>
      <c r="O112" s="13">
        <f t="shared" ref="O112" si="92">M112/5</f>
        <v>0</v>
      </c>
      <c r="P112" s="14"/>
      <c r="Q112" s="15">
        <f t="shared" ref="Q112:Q113" si="93">IF(K112=0,0,L112)</f>
        <v>60</v>
      </c>
      <c r="R112" s="16">
        <f t="shared" ref="R112:R113" si="94">IF(K112=0,0,M112/1.5)</f>
        <v>0</v>
      </c>
      <c r="S112" s="15">
        <f t="shared" ref="S112:S113" si="95">P112+Q112+R112</f>
        <v>60</v>
      </c>
    </row>
    <row r="113" spans="1:19" s="27" customFormat="1">
      <c r="A113" s="7" t="s">
        <v>313</v>
      </c>
      <c r="B113" s="8" t="s">
        <v>286</v>
      </c>
      <c r="C113" s="9">
        <v>1</v>
      </c>
      <c r="D113" s="8" t="s">
        <v>46</v>
      </c>
      <c r="E113" s="14" t="s">
        <v>295</v>
      </c>
      <c r="F113" s="11">
        <v>5</v>
      </c>
      <c r="G113" s="11" t="s">
        <v>74</v>
      </c>
      <c r="H113" s="9"/>
      <c r="I113" s="9">
        <v>1</v>
      </c>
      <c r="J113" s="9">
        <v>15</v>
      </c>
      <c r="K113" s="9">
        <f t="shared" si="90"/>
        <v>15</v>
      </c>
      <c r="L113" s="9">
        <v>30</v>
      </c>
      <c r="M113" s="9"/>
      <c r="N113" s="12">
        <f t="shared" si="91"/>
        <v>2</v>
      </c>
      <c r="O113" s="13">
        <f t="shared" ref="O113" si="96">M113/6</f>
        <v>0</v>
      </c>
      <c r="P113" s="14"/>
      <c r="Q113" s="15">
        <f t="shared" si="93"/>
        <v>30</v>
      </c>
      <c r="R113" s="16">
        <f t="shared" si="94"/>
        <v>0</v>
      </c>
      <c r="S113" s="15">
        <f t="shared" si="95"/>
        <v>30</v>
      </c>
    </row>
    <row r="114" spans="1:19" s="27" customFormat="1">
      <c r="A114" s="7" t="s">
        <v>313</v>
      </c>
      <c r="B114" s="8" t="s">
        <v>287</v>
      </c>
      <c r="C114" s="9">
        <v>1</v>
      </c>
      <c r="D114" s="8" t="s">
        <v>310</v>
      </c>
      <c r="E114" s="14" t="s">
        <v>306</v>
      </c>
      <c r="F114" s="11">
        <v>4</v>
      </c>
      <c r="G114" s="11" t="s">
        <v>83</v>
      </c>
      <c r="H114" s="9"/>
      <c r="I114" s="9">
        <v>1</v>
      </c>
      <c r="J114" s="9">
        <v>10</v>
      </c>
      <c r="K114" s="9">
        <f t="shared" ref="K114:K116" si="97">J114-I114+1</f>
        <v>10</v>
      </c>
      <c r="L114" s="9">
        <v>30</v>
      </c>
      <c r="M114" s="9"/>
      <c r="N114" s="12">
        <f t="shared" ref="N114:N116" si="98">L114/K114</f>
        <v>3</v>
      </c>
      <c r="O114" s="13">
        <f>M114/5</f>
        <v>0</v>
      </c>
      <c r="P114" s="14"/>
      <c r="Q114" s="15">
        <f t="shared" ref="Q114:Q116" si="99">IF(K114=0,0,L114)</f>
        <v>30</v>
      </c>
      <c r="R114" s="16">
        <f t="shared" ref="R114:R116" si="100">IF(K114=0,0,M114/1.5)</f>
        <v>0</v>
      </c>
      <c r="S114" s="15">
        <f t="shared" ref="S114:S116" si="101">P114+Q114+R114</f>
        <v>30</v>
      </c>
    </row>
    <row r="115" spans="1:19" s="145" customFormat="1">
      <c r="A115" s="89" t="s">
        <v>315</v>
      </c>
      <c r="B115" s="90" t="s">
        <v>286</v>
      </c>
      <c r="C115" s="141">
        <v>1</v>
      </c>
      <c r="D115" s="90" t="s">
        <v>314</v>
      </c>
      <c r="E115" s="145" t="s">
        <v>307</v>
      </c>
      <c r="F115" s="88">
        <v>2</v>
      </c>
      <c r="G115" s="88" t="s">
        <v>75</v>
      </c>
      <c r="H115" s="141"/>
      <c r="I115" s="141">
        <v>1</v>
      </c>
      <c r="J115" s="141">
        <v>10</v>
      </c>
      <c r="K115" s="141">
        <f t="shared" si="97"/>
        <v>10</v>
      </c>
      <c r="L115" s="141">
        <v>30</v>
      </c>
      <c r="M115" s="141"/>
      <c r="N115" s="143">
        <f t="shared" si="98"/>
        <v>3</v>
      </c>
      <c r="O115" s="144">
        <f>M115/5</f>
        <v>0</v>
      </c>
      <c r="Q115" s="146">
        <f t="shared" si="99"/>
        <v>30</v>
      </c>
      <c r="R115" s="147">
        <f t="shared" si="100"/>
        <v>0</v>
      </c>
      <c r="S115" s="146">
        <f t="shared" si="101"/>
        <v>30</v>
      </c>
    </row>
    <row r="116" spans="1:19" s="145" customFormat="1">
      <c r="A116" s="89" t="s">
        <v>315</v>
      </c>
      <c r="B116" s="90" t="s">
        <v>286</v>
      </c>
      <c r="C116" s="141">
        <v>1</v>
      </c>
      <c r="D116" s="90" t="s">
        <v>312</v>
      </c>
      <c r="E116" s="145" t="s">
        <v>306</v>
      </c>
      <c r="F116" s="88">
        <v>2</v>
      </c>
      <c r="G116" s="88" t="s">
        <v>83</v>
      </c>
      <c r="H116" s="141"/>
      <c r="I116" s="141">
        <v>1</v>
      </c>
      <c r="J116" s="141">
        <v>10</v>
      </c>
      <c r="K116" s="141">
        <f t="shared" si="97"/>
        <v>10</v>
      </c>
      <c r="L116" s="141">
        <v>30</v>
      </c>
      <c r="M116" s="141"/>
      <c r="N116" s="143">
        <f t="shared" si="98"/>
        <v>3</v>
      </c>
      <c r="O116" s="144">
        <f>M116/5</f>
        <v>0</v>
      </c>
      <c r="Q116" s="146">
        <f t="shared" si="99"/>
        <v>30</v>
      </c>
      <c r="R116" s="147">
        <f t="shared" si="100"/>
        <v>0</v>
      </c>
      <c r="S116" s="146">
        <f t="shared" si="101"/>
        <v>30</v>
      </c>
    </row>
    <row r="117" spans="1:19" s="145" customFormat="1">
      <c r="A117" s="89" t="s">
        <v>315</v>
      </c>
      <c r="B117" s="90" t="s">
        <v>289</v>
      </c>
      <c r="C117" s="141">
        <v>1</v>
      </c>
      <c r="D117" s="90" t="s">
        <v>46</v>
      </c>
      <c r="E117" s="145" t="s">
        <v>295</v>
      </c>
      <c r="F117" s="88">
        <v>5</v>
      </c>
      <c r="G117" s="88" t="s">
        <v>72</v>
      </c>
      <c r="H117" s="141"/>
      <c r="I117" s="141">
        <v>1</v>
      </c>
      <c r="J117" s="141">
        <v>15</v>
      </c>
      <c r="K117" s="141">
        <f t="shared" ref="K117:K118" si="102">J117-I117+1</f>
        <v>15</v>
      </c>
      <c r="L117" s="141">
        <v>30</v>
      </c>
      <c r="M117" s="141"/>
      <c r="N117" s="143">
        <f t="shared" ref="N117:N118" si="103">L117/K117</f>
        <v>2</v>
      </c>
      <c r="O117" s="144">
        <f t="shared" ref="O117:O118" si="104">M117/6</f>
        <v>0</v>
      </c>
      <c r="Q117" s="146">
        <f t="shared" ref="Q117:Q118" si="105">IF(K117=0,0,L117)</f>
        <v>30</v>
      </c>
      <c r="R117" s="147">
        <f t="shared" ref="R117:R118" si="106">IF(K117=0,0,M117/1.5)</f>
        <v>0</v>
      </c>
      <c r="S117" s="146">
        <f t="shared" ref="S117:S118" si="107">P117+Q117+R117</f>
        <v>30</v>
      </c>
    </row>
    <row r="118" spans="1:19" s="145" customFormat="1">
      <c r="A118" s="89" t="s">
        <v>407</v>
      </c>
      <c r="B118" s="90" t="s">
        <v>364</v>
      </c>
      <c r="C118" s="141">
        <v>1</v>
      </c>
      <c r="D118" s="90"/>
      <c r="F118" s="88">
        <v>5</v>
      </c>
      <c r="G118" s="88" t="s">
        <v>215</v>
      </c>
      <c r="H118" s="141"/>
      <c r="I118" s="141">
        <v>1</v>
      </c>
      <c r="J118" s="141">
        <v>15</v>
      </c>
      <c r="K118" s="141">
        <f t="shared" si="102"/>
        <v>15</v>
      </c>
      <c r="L118" s="141">
        <v>30</v>
      </c>
      <c r="M118" s="141"/>
      <c r="N118" s="143">
        <f t="shared" si="103"/>
        <v>2</v>
      </c>
      <c r="O118" s="144">
        <f t="shared" si="104"/>
        <v>0</v>
      </c>
      <c r="Q118" s="146">
        <f t="shared" si="105"/>
        <v>30</v>
      </c>
      <c r="R118" s="147">
        <f t="shared" si="106"/>
        <v>0</v>
      </c>
      <c r="S118" s="146">
        <f t="shared" si="107"/>
        <v>30</v>
      </c>
    </row>
    <row r="119" spans="1:19" s="145" customFormat="1">
      <c r="A119" s="89" t="s">
        <v>407</v>
      </c>
      <c r="B119" s="90" t="s">
        <v>364</v>
      </c>
      <c r="C119" s="141">
        <v>1</v>
      </c>
      <c r="D119" s="90"/>
      <c r="F119" s="88">
        <v>6</v>
      </c>
      <c r="G119" s="88" t="s">
        <v>125</v>
      </c>
      <c r="H119" s="141"/>
      <c r="I119" s="141">
        <v>1</v>
      </c>
      <c r="J119" s="141">
        <v>15</v>
      </c>
      <c r="K119" s="141">
        <f t="shared" ref="K119" si="108">J119-I119+1</f>
        <v>15</v>
      </c>
      <c r="L119" s="141">
        <v>30</v>
      </c>
      <c r="M119" s="141"/>
      <c r="N119" s="143">
        <f t="shared" ref="N119" si="109">L119/K119</f>
        <v>2</v>
      </c>
      <c r="O119" s="144">
        <f t="shared" ref="O119" si="110">M119/6</f>
        <v>0</v>
      </c>
      <c r="Q119" s="146">
        <f t="shared" ref="Q119" si="111">IF(K119=0,0,L119)</f>
        <v>30</v>
      </c>
      <c r="R119" s="147">
        <f t="shared" ref="R119" si="112">IF(K119=0,0,M119/1.5)</f>
        <v>0</v>
      </c>
      <c r="S119" s="146">
        <f t="shared" ref="S119" si="113">P119+Q119+R119</f>
        <v>30</v>
      </c>
    </row>
    <row r="120" spans="1:19" s="40" customFormat="1">
      <c r="A120" s="96" t="s">
        <v>368</v>
      </c>
      <c r="B120" s="40" t="s">
        <v>205</v>
      </c>
      <c r="C120" s="39">
        <v>1</v>
      </c>
      <c r="D120" s="38"/>
      <c r="F120" s="41">
        <v>2</v>
      </c>
      <c r="G120" s="41" t="s">
        <v>206</v>
      </c>
      <c r="H120" s="39"/>
      <c r="I120" s="39">
        <v>1</v>
      </c>
      <c r="J120" s="39">
        <v>15</v>
      </c>
      <c r="K120" s="39">
        <f t="shared" si="50"/>
        <v>15</v>
      </c>
      <c r="L120" s="39">
        <v>30</v>
      </c>
      <c r="M120" s="39"/>
      <c r="N120" s="42">
        <f t="shared" si="72"/>
        <v>2</v>
      </c>
      <c r="O120" s="43">
        <f t="shared" si="71"/>
        <v>0</v>
      </c>
      <c r="Q120" s="44">
        <f t="shared" si="51"/>
        <v>30</v>
      </c>
      <c r="R120" s="97">
        <f t="shared" si="52"/>
        <v>0</v>
      </c>
      <c r="S120" s="44">
        <f t="shared" si="53"/>
        <v>30</v>
      </c>
    </row>
    <row r="121" spans="1:19" s="40" customFormat="1">
      <c r="A121" s="96" t="s">
        <v>368</v>
      </c>
      <c r="B121" s="38" t="s">
        <v>359</v>
      </c>
      <c r="C121" s="39">
        <v>1</v>
      </c>
      <c r="D121" s="38" t="s">
        <v>49</v>
      </c>
      <c r="E121" s="40" t="s">
        <v>55</v>
      </c>
      <c r="F121" s="41">
        <v>2</v>
      </c>
      <c r="G121" s="41" t="s">
        <v>294</v>
      </c>
      <c r="H121" s="39"/>
      <c r="I121" s="39">
        <v>5</v>
      </c>
      <c r="J121" s="39">
        <v>23</v>
      </c>
      <c r="K121" s="39">
        <f>J121-I121+1</f>
        <v>19</v>
      </c>
      <c r="L121" s="39">
        <v>60</v>
      </c>
      <c r="M121" s="39"/>
      <c r="N121" s="42">
        <f>L121/K121</f>
        <v>3.1578947368421053</v>
      </c>
      <c r="O121" s="43">
        <f>M121/5</f>
        <v>0</v>
      </c>
      <c r="Q121" s="44">
        <f>IF(K121=0,0,L121)</f>
        <v>60</v>
      </c>
      <c r="R121" s="97">
        <f>IF(K121=0,0,M121/1.5)</f>
        <v>0</v>
      </c>
      <c r="S121" s="44">
        <f>P121+Q121+R121</f>
        <v>60</v>
      </c>
    </row>
    <row r="122" spans="1:19" s="40" customFormat="1">
      <c r="A122" s="96" t="s">
        <v>368</v>
      </c>
      <c r="B122" s="40" t="s">
        <v>205</v>
      </c>
      <c r="C122" s="39">
        <v>1</v>
      </c>
      <c r="D122" s="38"/>
      <c r="F122" s="41">
        <v>3</v>
      </c>
      <c r="G122" s="41" t="s">
        <v>206</v>
      </c>
      <c r="H122" s="39"/>
      <c r="I122" s="39">
        <v>1</v>
      </c>
      <c r="J122" s="39">
        <v>15</v>
      </c>
      <c r="K122" s="39">
        <f t="shared" ref="K122:K126" si="114">J122-I122+1</f>
        <v>15</v>
      </c>
      <c r="L122" s="39">
        <v>30</v>
      </c>
      <c r="M122" s="39"/>
      <c r="N122" s="42">
        <f t="shared" ref="N122:N126" si="115">L122/K122</f>
        <v>2</v>
      </c>
      <c r="O122" s="43">
        <f t="shared" ref="O122:O126" si="116">M122/6</f>
        <v>0</v>
      </c>
      <c r="Q122" s="44">
        <f t="shared" ref="Q122:Q126" si="117">IF(K122=0,0,L122)</f>
        <v>30</v>
      </c>
      <c r="R122" s="97">
        <f t="shared" ref="R122:R126" si="118">IF(K122=0,0,M122/1.5)</f>
        <v>0</v>
      </c>
      <c r="S122" s="44">
        <f t="shared" ref="S122:S126" si="119">P122+Q122+R122</f>
        <v>30</v>
      </c>
    </row>
    <row r="123" spans="1:19" s="40" customFormat="1">
      <c r="A123" s="96" t="s">
        <v>368</v>
      </c>
      <c r="B123" s="38" t="s">
        <v>359</v>
      </c>
      <c r="C123" s="39">
        <v>1</v>
      </c>
      <c r="D123" s="38"/>
      <c r="F123" s="41">
        <v>3</v>
      </c>
      <c r="G123" s="41" t="s">
        <v>215</v>
      </c>
      <c r="H123" s="39"/>
      <c r="I123" s="39">
        <v>5</v>
      </c>
      <c r="J123" s="39">
        <v>23</v>
      </c>
      <c r="K123" s="39">
        <f>J123-I123+1</f>
        <v>19</v>
      </c>
      <c r="L123" s="39">
        <v>60</v>
      </c>
      <c r="M123" s="39"/>
      <c r="N123" s="42">
        <f>L123/K123</f>
        <v>3.1578947368421053</v>
      </c>
      <c r="O123" s="43">
        <f>M123/5</f>
        <v>0</v>
      </c>
      <c r="Q123" s="44">
        <f>IF(K123=0,0,L123)</f>
        <v>60</v>
      </c>
      <c r="R123" s="97">
        <f>IF(K123=0,0,M123/1.5)</f>
        <v>0</v>
      </c>
      <c r="S123" s="44">
        <f>P123+Q123+R123</f>
        <v>60</v>
      </c>
    </row>
    <row r="124" spans="1:19" s="40" customFormat="1">
      <c r="A124" s="96" t="s">
        <v>368</v>
      </c>
      <c r="B124" s="38" t="s">
        <v>359</v>
      </c>
      <c r="C124" s="39">
        <v>1</v>
      </c>
      <c r="D124" s="38"/>
      <c r="F124" s="41">
        <v>4</v>
      </c>
      <c r="G124" s="41" t="s">
        <v>206</v>
      </c>
      <c r="H124" s="39"/>
      <c r="I124" s="39">
        <v>5</v>
      </c>
      <c r="J124" s="39">
        <v>23</v>
      </c>
      <c r="K124" s="39">
        <f>J124-I124+1</f>
        <v>19</v>
      </c>
      <c r="L124" s="39">
        <v>60</v>
      </c>
      <c r="M124" s="39"/>
      <c r="N124" s="42">
        <f>L124/K124</f>
        <v>3.1578947368421053</v>
      </c>
      <c r="O124" s="43">
        <f>M124/5</f>
        <v>0</v>
      </c>
      <c r="Q124" s="44">
        <f>IF(K124=0,0,L124)</f>
        <v>60</v>
      </c>
      <c r="R124" s="97">
        <f>IF(K124=0,0,M124/1.5)</f>
        <v>0</v>
      </c>
      <c r="S124" s="44">
        <f>P124+Q124+R124</f>
        <v>60</v>
      </c>
    </row>
    <row r="125" spans="1:19" s="40" customFormat="1">
      <c r="A125" s="96" t="s">
        <v>368</v>
      </c>
      <c r="B125" s="38" t="s">
        <v>364</v>
      </c>
      <c r="C125" s="39">
        <v>1</v>
      </c>
      <c r="D125" s="38"/>
      <c r="F125" s="41">
        <v>4</v>
      </c>
      <c r="G125" s="41" t="s">
        <v>215</v>
      </c>
      <c r="H125" s="39"/>
      <c r="I125" s="39">
        <v>1</v>
      </c>
      <c r="J125" s="39">
        <v>15</v>
      </c>
      <c r="K125" s="39">
        <f t="shared" ref="K125" si="120">J125-I125+1</f>
        <v>15</v>
      </c>
      <c r="L125" s="39">
        <v>30</v>
      </c>
      <c r="M125" s="39"/>
      <c r="N125" s="42">
        <f t="shared" ref="N125" si="121">L125/K125</f>
        <v>2</v>
      </c>
      <c r="O125" s="43">
        <f t="shared" ref="O125" si="122">M125/6</f>
        <v>0</v>
      </c>
      <c r="Q125" s="44">
        <f t="shared" ref="Q125" si="123">IF(K125=0,0,L125)</f>
        <v>30</v>
      </c>
      <c r="R125" s="97">
        <f t="shared" ref="R125" si="124">IF(K125=0,0,M125/1.5)</f>
        <v>0</v>
      </c>
      <c r="S125" s="44">
        <f t="shared" ref="S125" si="125">P125+Q125+R125</f>
        <v>30</v>
      </c>
    </row>
    <row r="126" spans="1:19" s="40" customFormat="1">
      <c r="A126" s="96" t="s">
        <v>368</v>
      </c>
      <c r="B126" s="40" t="s">
        <v>205</v>
      </c>
      <c r="C126" s="39">
        <v>1</v>
      </c>
      <c r="D126" s="38"/>
      <c r="F126" s="41">
        <v>5</v>
      </c>
      <c r="G126" s="41" t="s">
        <v>206</v>
      </c>
      <c r="H126" s="39"/>
      <c r="I126" s="39">
        <v>1</v>
      </c>
      <c r="J126" s="39">
        <v>15</v>
      </c>
      <c r="K126" s="39">
        <f t="shared" si="114"/>
        <v>15</v>
      </c>
      <c r="L126" s="39">
        <v>30</v>
      </c>
      <c r="M126" s="39"/>
      <c r="N126" s="42">
        <f t="shared" si="115"/>
        <v>2</v>
      </c>
      <c r="O126" s="43">
        <f t="shared" si="116"/>
        <v>0</v>
      </c>
      <c r="Q126" s="44">
        <f t="shared" si="117"/>
        <v>30</v>
      </c>
      <c r="R126" s="97">
        <f t="shared" si="118"/>
        <v>0</v>
      </c>
      <c r="S126" s="44">
        <f t="shared" si="119"/>
        <v>30</v>
      </c>
    </row>
    <row r="127" spans="1:19" s="40" customFormat="1">
      <c r="A127" s="96" t="s">
        <v>368</v>
      </c>
      <c r="B127" s="38" t="s">
        <v>359</v>
      </c>
      <c r="C127" s="39">
        <v>1</v>
      </c>
      <c r="D127" s="38"/>
      <c r="F127" s="41">
        <v>5</v>
      </c>
      <c r="G127" s="41" t="s">
        <v>215</v>
      </c>
      <c r="H127" s="39"/>
      <c r="I127" s="39">
        <v>5</v>
      </c>
      <c r="J127" s="39">
        <v>23</v>
      </c>
      <c r="K127" s="39">
        <f>J127-I127+1</f>
        <v>19</v>
      </c>
      <c r="L127" s="39">
        <v>60</v>
      </c>
      <c r="M127" s="39"/>
      <c r="N127" s="42">
        <f>L127/K127</f>
        <v>3.1578947368421053</v>
      </c>
      <c r="O127" s="43">
        <f>M127/5</f>
        <v>0</v>
      </c>
      <c r="Q127" s="44">
        <f>IF(K127=0,0,L127)</f>
        <v>60</v>
      </c>
      <c r="R127" s="97">
        <f>IF(K127=0,0,M127/1.5)</f>
        <v>0</v>
      </c>
      <c r="S127" s="44">
        <f>P127+Q127+R127</f>
        <v>60</v>
      </c>
    </row>
    <row r="128" spans="1:19" s="40" customFormat="1">
      <c r="A128" s="96" t="s">
        <v>368</v>
      </c>
      <c r="B128" s="40" t="s">
        <v>205</v>
      </c>
      <c r="C128" s="39">
        <v>1</v>
      </c>
      <c r="D128" s="38"/>
      <c r="F128" s="41">
        <v>6</v>
      </c>
      <c r="G128" s="41" t="s">
        <v>206</v>
      </c>
      <c r="H128" s="39"/>
      <c r="I128" s="39">
        <v>1</v>
      </c>
      <c r="J128" s="39">
        <v>15</v>
      </c>
      <c r="K128" s="39">
        <f t="shared" ref="K128:K130" si="126">J128-I128+1</f>
        <v>15</v>
      </c>
      <c r="L128" s="39">
        <v>30</v>
      </c>
      <c r="M128" s="39"/>
      <c r="N128" s="42">
        <f t="shared" ref="N128:N130" si="127">L128/K128</f>
        <v>2</v>
      </c>
      <c r="O128" s="43">
        <f t="shared" ref="O128:O132" si="128">M128/6</f>
        <v>0</v>
      </c>
      <c r="Q128" s="44">
        <f t="shared" ref="Q128:Q132" si="129">IF(K128=0,0,L128)</f>
        <v>30</v>
      </c>
      <c r="R128" s="97">
        <f t="shared" ref="R128:R130" si="130">IF(K128=0,0,M128/1.5)</f>
        <v>0</v>
      </c>
      <c r="S128" s="44">
        <f t="shared" ref="S128:S130" si="131">P128+Q128+R128</f>
        <v>30</v>
      </c>
    </row>
    <row r="129" spans="1:20" s="40" customFormat="1">
      <c r="A129" s="96" t="s">
        <v>368</v>
      </c>
      <c r="B129" s="38" t="s">
        <v>359</v>
      </c>
      <c r="C129" s="39">
        <v>1</v>
      </c>
      <c r="D129" s="38" t="s">
        <v>46</v>
      </c>
      <c r="E129" s="40" t="s">
        <v>360</v>
      </c>
      <c r="F129" s="41">
        <v>6</v>
      </c>
      <c r="G129" s="41" t="s">
        <v>139</v>
      </c>
      <c r="H129" s="39"/>
      <c r="I129" s="39">
        <v>5</v>
      </c>
      <c r="J129" s="39">
        <v>23</v>
      </c>
      <c r="K129" s="39">
        <f t="shared" si="126"/>
        <v>19</v>
      </c>
      <c r="L129" s="39">
        <v>45</v>
      </c>
      <c r="M129" s="39"/>
      <c r="N129" s="42">
        <f t="shared" si="127"/>
        <v>2.3684210526315788</v>
      </c>
      <c r="O129" s="43">
        <f>M129/5</f>
        <v>0</v>
      </c>
      <c r="Q129" s="44">
        <f t="shared" si="129"/>
        <v>45</v>
      </c>
      <c r="R129" s="97">
        <f t="shared" si="130"/>
        <v>0</v>
      </c>
      <c r="S129" s="44">
        <f t="shared" si="131"/>
        <v>45</v>
      </c>
    </row>
    <row r="130" spans="1:20" s="40" customFormat="1">
      <c r="A130" s="96" t="s">
        <v>368</v>
      </c>
      <c r="B130" s="38" t="s">
        <v>359</v>
      </c>
      <c r="C130" s="39">
        <v>1</v>
      </c>
      <c r="D130" s="38" t="s">
        <v>30</v>
      </c>
      <c r="E130" s="40" t="s">
        <v>295</v>
      </c>
      <c r="F130" s="41">
        <v>6</v>
      </c>
      <c r="G130" s="41" t="s">
        <v>406</v>
      </c>
      <c r="H130" s="39"/>
      <c r="I130" s="39">
        <v>5</v>
      </c>
      <c r="J130" s="39">
        <v>23</v>
      </c>
      <c r="K130" s="39">
        <f t="shared" si="126"/>
        <v>19</v>
      </c>
      <c r="L130" s="39">
        <v>30</v>
      </c>
      <c r="M130" s="39"/>
      <c r="N130" s="42">
        <f t="shared" si="127"/>
        <v>1.5789473684210527</v>
      </c>
      <c r="O130" s="43">
        <f t="shared" si="128"/>
        <v>0</v>
      </c>
      <c r="Q130" s="44">
        <f t="shared" si="129"/>
        <v>30</v>
      </c>
      <c r="R130" s="97">
        <f t="shared" si="130"/>
        <v>0</v>
      </c>
      <c r="S130" s="44">
        <f t="shared" si="131"/>
        <v>30</v>
      </c>
    </row>
    <row r="131" spans="1:20" s="40" customFormat="1">
      <c r="A131" s="96" t="s">
        <v>368</v>
      </c>
      <c r="B131" s="38" t="s">
        <v>359</v>
      </c>
      <c r="C131" s="39">
        <v>1</v>
      </c>
      <c r="D131" s="38"/>
      <c r="F131" s="41">
        <v>7</v>
      </c>
      <c r="G131" s="41" t="s">
        <v>215</v>
      </c>
      <c r="H131" s="39"/>
      <c r="I131" s="39">
        <v>5</v>
      </c>
      <c r="J131" s="39">
        <v>23</v>
      </c>
      <c r="K131" s="39">
        <f>J131-I131+1</f>
        <v>19</v>
      </c>
      <c r="L131" s="39">
        <v>60</v>
      </c>
      <c r="M131" s="39"/>
      <c r="N131" s="42">
        <f>L131/K131</f>
        <v>3.1578947368421053</v>
      </c>
      <c r="O131" s="43">
        <f>M131/5</f>
        <v>0</v>
      </c>
      <c r="Q131" s="44">
        <f>IF(K131=0,0,L131)</f>
        <v>60</v>
      </c>
      <c r="R131" s="97">
        <f>IF(K131=0,0,M131/1.5)</f>
        <v>0</v>
      </c>
      <c r="S131" s="44">
        <f>P131+Q131+R131</f>
        <v>60</v>
      </c>
    </row>
    <row r="132" spans="1:20" s="194" customFormat="1">
      <c r="A132" s="191" t="s">
        <v>369</v>
      </c>
      <c r="B132" s="192" t="s">
        <v>355</v>
      </c>
      <c r="C132" s="193">
        <v>1</v>
      </c>
      <c r="D132" s="192"/>
      <c r="F132" s="195">
        <v>2</v>
      </c>
      <c r="G132" s="195" t="s">
        <v>206</v>
      </c>
      <c r="H132" s="193"/>
      <c r="I132" s="193">
        <v>1</v>
      </c>
      <c r="J132" s="193">
        <v>15</v>
      </c>
      <c r="K132" s="193">
        <f t="shared" ref="K132" si="132">J132-I132+1</f>
        <v>15</v>
      </c>
      <c r="L132" s="193">
        <v>30</v>
      </c>
      <c r="M132" s="193"/>
      <c r="N132" s="196">
        <f t="shared" ref="N132" si="133">L132/K132</f>
        <v>2</v>
      </c>
      <c r="O132" s="197">
        <f t="shared" si="128"/>
        <v>0</v>
      </c>
      <c r="Q132" s="198">
        <f t="shared" si="129"/>
        <v>30</v>
      </c>
      <c r="R132" s="199">
        <f t="shared" ref="R132" si="134">IF(K132=0,0,M132/1.5)</f>
        <v>0</v>
      </c>
      <c r="S132" s="198">
        <f t="shared" ref="S132" si="135">P132+Q132+R132</f>
        <v>30</v>
      </c>
    </row>
    <row r="133" spans="1:20" s="194" customFormat="1">
      <c r="A133" s="191" t="s">
        <v>369</v>
      </c>
      <c r="B133" s="192" t="s">
        <v>364</v>
      </c>
      <c r="C133" s="193">
        <v>1</v>
      </c>
      <c r="D133" s="192"/>
      <c r="F133" s="195">
        <v>2</v>
      </c>
      <c r="G133" s="195" t="s">
        <v>294</v>
      </c>
      <c r="H133" s="193"/>
      <c r="I133" s="193">
        <v>1</v>
      </c>
      <c r="J133" s="193">
        <v>15</v>
      </c>
      <c r="K133" s="193">
        <f t="shared" ref="K133" si="136">J133-I133+1</f>
        <v>15</v>
      </c>
      <c r="L133" s="193">
        <v>30</v>
      </c>
      <c r="M133" s="193"/>
      <c r="N133" s="196">
        <f t="shared" ref="N133" si="137">L133/K133</f>
        <v>2</v>
      </c>
      <c r="O133" s="197">
        <f t="shared" ref="O133" si="138">M133/6</f>
        <v>0</v>
      </c>
      <c r="Q133" s="198">
        <f t="shared" ref="Q133" si="139">IF(K133=0,0,L133)</f>
        <v>30</v>
      </c>
      <c r="R133" s="199">
        <f t="shared" ref="R133" si="140">IF(K133=0,0,M133/1.5)</f>
        <v>0</v>
      </c>
      <c r="S133" s="198">
        <f t="shared" ref="S133" si="141">P133+Q133+R133</f>
        <v>30</v>
      </c>
    </row>
    <row r="134" spans="1:20" s="194" customFormat="1">
      <c r="A134" s="191" t="s">
        <v>369</v>
      </c>
      <c r="B134" s="192" t="s">
        <v>355</v>
      </c>
      <c r="C134" s="193">
        <v>1</v>
      </c>
      <c r="D134" s="192"/>
      <c r="F134" s="195">
        <v>3</v>
      </c>
      <c r="G134" s="195" t="s">
        <v>206</v>
      </c>
      <c r="H134" s="193"/>
      <c r="I134" s="193">
        <v>1</v>
      </c>
      <c r="J134" s="193">
        <v>15</v>
      </c>
      <c r="K134" s="193">
        <f t="shared" ref="K134:K135" si="142">J134-I134+1</f>
        <v>15</v>
      </c>
      <c r="L134" s="193">
        <v>30</v>
      </c>
      <c r="M134" s="193"/>
      <c r="N134" s="196">
        <f t="shared" ref="N134:N135" si="143">L134/K134</f>
        <v>2</v>
      </c>
      <c r="O134" s="197">
        <f t="shared" ref="O134:O135" si="144">M134/6</f>
        <v>0</v>
      </c>
      <c r="Q134" s="198">
        <f t="shared" ref="Q134:Q135" si="145">IF(K134=0,0,L134)</f>
        <v>30</v>
      </c>
      <c r="R134" s="199">
        <f t="shared" ref="R134:R135" si="146">IF(K134=0,0,M134/1.5)</f>
        <v>0</v>
      </c>
      <c r="S134" s="198">
        <f t="shared" ref="S134:S135" si="147">P134+Q134+R134</f>
        <v>30</v>
      </c>
    </row>
    <row r="135" spans="1:20" s="194" customFormat="1">
      <c r="A135" s="191" t="s">
        <v>369</v>
      </c>
      <c r="B135" s="192" t="s">
        <v>364</v>
      </c>
      <c r="C135" s="193">
        <v>1</v>
      </c>
      <c r="D135" s="192"/>
      <c r="F135" s="195">
        <v>3</v>
      </c>
      <c r="G135" s="195" t="s">
        <v>215</v>
      </c>
      <c r="H135" s="193"/>
      <c r="I135" s="193">
        <v>1</v>
      </c>
      <c r="J135" s="193">
        <v>15</v>
      </c>
      <c r="K135" s="193">
        <f t="shared" si="142"/>
        <v>15</v>
      </c>
      <c r="L135" s="193">
        <v>30</v>
      </c>
      <c r="M135" s="193"/>
      <c r="N135" s="196">
        <f t="shared" si="143"/>
        <v>2</v>
      </c>
      <c r="O135" s="197">
        <f t="shared" si="144"/>
        <v>0</v>
      </c>
      <c r="Q135" s="198">
        <f t="shared" si="145"/>
        <v>30</v>
      </c>
      <c r="R135" s="199">
        <f t="shared" si="146"/>
        <v>0</v>
      </c>
      <c r="S135" s="198">
        <f t="shared" si="147"/>
        <v>30</v>
      </c>
    </row>
    <row r="136" spans="1:20" s="201" customFormat="1">
      <c r="A136" s="191" t="s">
        <v>369</v>
      </c>
      <c r="B136" s="192" t="s">
        <v>355</v>
      </c>
      <c r="C136" s="193">
        <v>1</v>
      </c>
      <c r="D136" s="192" t="s">
        <v>29</v>
      </c>
      <c r="E136" s="191" t="s">
        <v>138</v>
      </c>
      <c r="F136" s="195">
        <v>4</v>
      </c>
      <c r="G136" s="195" t="s">
        <v>294</v>
      </c>
      <c r="H136" s="193"/>
      <c r="I136" s="193">
        <v>5</v>
      </c>
      <c r="J136" s="193">
        <v>15</v>
      </c>
      <c r="K136" s="193">
        <f>J136-I136+1</f>
        <v>11</v>
      </c>
      <c r="L136" s="193">
        <v>45</v>
      </c>
      <c r="M136" s="193"/>
      <c r="N136" s="196">
        <f>L136/K136</f>
        <v>4.0909090909090908</v>
      </c>
      <c r="O136" s="197">
        <f>M136/5</f>
        <v>0</v>
      </c>
      <c r="P136" s="194"/>
      <c r="Q136" s="198">
        <f>IF(K136=0,0,L136)</f>
        <v>45</v>
      </c>
      <c r="R136" s="199">
        <f>IF(K136=0,0,M136/1.5)</f>
        <v>0</v>
      </c>
      <c r="S136" s="198">
        <f>P136+Q136+R136</f>
        <v>45</v>
      </c>
      <c r="T136" s="200"/>
    </row>
    <row r="137" spans="1:20" s="194" customFormat="1">
      <c r="A137" s="191" t="s">
        <v>369</v>
      </c>
      <c r="B137" s="192" t="s">
        <v>355</v>
      </c>
      <c r="C137" s="193">
        <v>1</v>
      </c>
      <c r="D137" s="192"/>
      <c r="F137" s="195">
        <v>5</v>
      </c>
      <c r="G137" s="195" t="s">
        <v>370</v>
      </c>
      <c r="H137" s="193"/>
      <c r="I137" s="193">
        <v>1</v>
      </c>
      <c r="J137" s="193">
        <v>15</v>
      </c>
      <c r="K137" s="193">
        <f t="shared" ref="K137" si="148">J137-I137+1</f>
        <v>15</v>
      </c>
      <c r="L137" s="193">
        <v>30</v>
      </c>
      <c r="M137" s="193"/>
      <c r="N137" s="196">
        <f t="shared" ref="N137" si="149">L137/K137</f>
        <v>2</v>
      </c>
      <c r="O137" s="197">
        <f t="shared" ref="O137" si="150">M137/6</f>
        <v>0</v>
      </c>
      <c r="Q137" s="198">
        <f t="shared" ref="Q137" si="151">IF(K137=0,0,L137)</f>
        <v>30</v>
      </c>
      <c r="R137" s="199">
        <f t="shared" ref="R137" si="152">IF(K137=0,0,M137/1.5)</f>
        <v>0</v>
      </c>
      <c r="S137" s="198">
        <f t="shared" ref="S137" si="153">P137+Q137+R137</f>
        <v>30</v>
      </c>
    </row>
    <row r="138" spans="1:20" s="194" customFormat="1">
      <c r="A138" s="191" t="s">
        <v>369</v>
      </c>
      <c r="B138" s="192" t="s">
        <v>355</v>
      </c>
      <c r="C138" s="193">
        <v>1</v>
      </c>
      <c r="D138" s="192"/>
      <c r="F138" s="195">
        <v>6</v>
      </c>
      <c r="G138" s="195" t="s">
        <v>206</v>
      </c>
      <c r="H138" s="193"/>
      <c r="I138" s="193">
        <v>1</v>
      </c>
      <c r="J138" s="193">
        <v>15</v>
      </c>
      <c r="K138" s="193">
        <f t="shared" ref="K138:K139" si="154">J138-I138+1</f>
        <v>15</v>
      </c>
      <c r="L138" s="193">
        <v>30</v>
      </c>
      <c r="M138" s="193"/>
      <c r="N138" s="196">
        <f t="shared" ref="N138:N139" si="155">L138/K138</f>
        <v>2</v>
      </c>
      <c r="O138" s="197">
        <f t="shared" ref="O138:O139" si="156">M138/6</f>
        <v>0</v>
      </c>
      <c r="Q138" s="198">
        <f t="shared" ref="Q138:Q139" si="157">IF(K138=0,0,L138)</f>
        <v>30</v>
      </c>
      <c r="R138" s="199">
        <f t="shared" ref="R138:R139" si="158">IF(K138=0,0,M138/1.5)</f>
        <v>0</v>
      </c>
      <c r="S138" s="198">
        <f t="shared" ref="S138:S139" si="159">P138+Q138+R138</f>
        <v>30</v>
      </c>
    </row>
    <row r="139" spans="1:20" s="194" customFormat="1">
      <c r="A139" s="191" t="s">
        <v>369</v>
      </c>
      <c r="B139" s="192" t="s">
        <v>364</v>
      </c>
      <c r="C139" s="193">
        <v>1</v>
      </c>
      <c r="D139" s="192" t="s">
        <v>141</v>
      </c>
      <c r="E139" s="194" t="s">
        <v>93</v>
      </c>
      <c r="F139" s="195">
        <v>7</v>
      </c>
      <c r="G139" s="195" t="s">
        <v>83</v>
      </c>
      <c r="H139" s="193"/>
      <c r="I139" s="193">
        <v>1</v>
      </c>
      <c r="J139" s="193">
        <v>15</v>
      </c>
      <c r="K139" s="193">
        <f t="shared" si="154"/>
        <v>15</v>
      </c>
      <c r="L139" s="193">
        <v>30</v>
      </c>
      <c r="M139" s="193"/>
      <c r="N139" s="196">
        <f t="shared" si="155"/>
        <v>2</v>
      </c>
      <c r="O139" s="197">
        <f t="shared" si="156"/>
        <v>0</v>
      </c>
      <c r="Q139" s="198">
        <f t="shared" si="157"/>
        <v>30</v>
      </c>
      <c r="R139" s="199">
        <f t="shared" si="158"/>
        <v>0</v>
      </c>
      <c r="S139" s="198">
        <f t="shared" si="159"/>
        <v>30</v>
      </c>
    </row>
    <row r="140" spans="1:20" s="194" customFormat="1">
      <c r="A140" s="191" t="s">
        <v>369</v>
      </c>
      <c r="B140" s="192" t="s">
        <v>355</v>
      </c>
      <c r="C140" s="193">
        <v>1</v>
      </c>
      <c r="D140" s="192" t="s">
        <v>30</v>
      </c>
      <c r="E140" s="194" t="s">
        <v>295</v>
      </c>
      <c r="F140" s="195">
        <v>7</v>
      </c>
      <c r="G140" s="195" t="s">
        <v>139</v>
      </c>
      <c r="H140" s="193"/>
      <c r="I140" s="193">
        <v>6</v>
      </c>
      <c r="J140" s="193">
        <v>15</v>
      </c>
      <c r="K140" s="193">
        <f>J140-I140+1</f>
        <v>10</v>
      </c>
      <c r="L140" s="193">
        <v>30</v>
      </c>
      <c r="M140" s="193"/>
      <c r="N140" s="196">
        <f>L140/K140</f>
        <v>3</v>
      </c>
      <c r="O140" s="197">
        <f>M140/6</f>
        <v>0</v>
      </c>
      <c r="Q140" s="198">
        <f>IF(K140=0,0,L140)</f>
        <v>30</v>
      </c>
      <c r="R140" s="199">
        <f>IF(K140=0,0,M140/1.5)</f>
        <v>0</v>
      </c>
      <c r="S140" s="198">
        <f>P140+Q140+R140</f>
        <v>30</v>
      </c>
    </row>
    <row r="141" spans="1:20" s="27" customFormat="1">
      <c r="A141" s="98" t="s">
        <v>240</v>
      </c>
      <c r="B141" s="8" t="s">
        <v>205</v>
      </c>
      <c r="C141" s="9">
        <v>1</v>
      </c>
      <c r="D141" s="8" t="s">
        <v>38</v>
      </c>
      <c r="E141" s="14" t="s">
        <v>238</v>
      </c>
      <c r="F141" s="24">
        <v>4</v>
      </c>
      <c r="G141" s="11" t="s">
        <v>95</v>
      </c>
      <c r="H141" s="9"/>
      <c r="I141" s="9">
        <v>1</v>
      </c>
      <c r="J141" s="9">
        <v>15</v>
      </c>
      <c r="K141" s="9">
        <f t="shared" si="50"/>
        <v>15</v>
      </c>
      <c r="L141" s="9"/>
      <c r="M141" s="9">
        <v>60</v>
      </c>
      <c r="N141" s="12"/>
      <c r="O141" s="13">
        <f t="shared" si="71"/>
        <v>10</v>
      </c>
      <c r="P141" s="14"/>
      <c r="Q141" s="15">
        <f t="shared" si="51"/>
        <v>0</v>
      </c>
      <c r="R141" s="16">
        <f t="shared" si="52"/>
        <v>40</v>
      </c>
      <c r="S141" s="15">
        <f t="shared" si="53"/>
        <v>40</v>
      </c>
    </row>
    <row r="142" spans="1:20" s="27" customFormat="1">
      <c r="A142" s="98" t="s">
        <v>240</v>
      </c>
      <c r="B142" s="8" t="s">
        <v>205</v>
      </c>
      <c r="C142" s="9">
        <v>1</v>
      </c>
      <c r="D142" s="8" t="s">
        <v>38</v>
      </c>
      <c r="E142" s="14" t="s">
        <v>238</v>
      </c>
      <c r="F142" s="24">
        <v>6</v>
      </c>
      <c r="G142" s="11" t="s">
        <v>239</v>
      </c>
      <c r="H142" s="9"/>
      <c r="I142" s="9">
        <v>1</v>
      </c>
      <c r="J142" s="9">
        <v>15</v>
      </c>
      <c r="K142" s="9">
        <f t="shared" ref="K142:K222" si="160">J142-I142+1</f>
        <v>15</v>
      </c>
      <c r="L142" s="9"/>
      <c r="M142" s="9">
        <v>60</v>
      </c>
      <c r="N142" s="12"/>
      <c r="O142" s="13">
        <f t="shared" si="71"/>
        <v>10</v>
      </c>
      <c r="P142" s="14"/>
      <c r="Q142" s="15">
        <f t="shared" ref="Q142:Q222" si="161">IF(K142=0,0,L142)</f>
        <v>0</v>
      </c>
      <c r="R142" s="16">
        <f t="shared" ref="R142:R222" si="162">IF(K142=0,0,M142/1.5)</f>
        <v>40</v>
      </c>
      <c r="S142" s="15">
        <f t="shared" ref="S142:S222" si="163">P142+Q142+R142</f>
        <v>40</v>
      </c>
    </row>
    <row r="143" spans="1:20" s="27" customFormat="1">
      <c r="A143" s="98" t="s">
        <v>240</v>
      </c>
      <c r="B143" s="8" t="s">
        <v>205</v>
      </c>
      <c r="C143" s="9">
        <v>1</v>
      </c>
      <c r="D143" s="8" t="s">
        <v>38</v>
      </c>
      <c r="E143" s="14" t="s">
        <v>238</v>
      </c>
      <c r="F143" s="24">
        <v>7</v>
      </c>
      <c r="G143" s="11" t="s">
        <v>95</v>
      </c>
      <c r="H143" s="9"/>
      <c r="I143" s="9">
        <v>1</v>
      </c>
      <c r="J143" s="9">
        <v>15</v>
      </c>
      <c r="K143" s="9">
        <f t="shared" si="160"/>
        <v>15</v>
      </c>
      <c r="L143" s="9"/>
      <c r="M143" s="9">
        <v>60</v>
      </c>
      <c r="N143" s="12"/>
      <c r="O143" s="13">
        <f t="shared" si="71"/>
        <v>10</v>
      </c>
      <c r="P143" s="14"/>
      <c r="Q143" s="15">
        <f t="shared" si="161"/>
        <v>0</v>
      </c>
      <c r="R143" s="16">
        <f t="shared" si="162"/>
        <v>40</v>
      </c>
      <c r="S143" s="15">
        <f t="shared" si="163"/>
        <v>40</v>
      </c>
    </row>
    <row r="144" spans="1:20" s="145" customFormat="1">
      <c r="A144" s="183" t="s">
        <v>249</v>
      </c>
      <c r="B144" s="90" t="s">
        <v>145</v>
      </c>
      <c r="C144" s="141">
        <v>1</v>
      </c>
      <c r="D144" s="90" t="s">
        <v>41</v>
      </c>
      <c r="E144" s="145" t="s">
        <v>117</v>
      </c>
      <c r="F144" s="141">
        <v>4</v>
      </c>
      <c r="G144" s="88" t="s">
        <v>75</v>
      </c>
      <c r="H144" s="141"/>
      <c r="I144" s="141">
        <v>1</v>
      </c>
      <c r="J144" s="141">
        <v>15</v>
      </c>
      <c r="K144" s="141">
        <f t="shared" si="160"/>
        <v>15</v>
      </c>
      <c r="L144" s="141">
        <v>45</v>
      </c>
      <c r="M144" s="141"/>
      <c r="N144" s="143">
        <f t="shared" ref="N144:N155" si="164">L144/K144</f>
        <v>3</v>
      </c>
      <c r="O144" s="144">
        <f t="shared" si="71"/>
        <v>0</v>
      </c>
      <c r="Q144" s="146">
        <f t="shared" si="161"/>
        <v>45</v>
      </c>
      <c r="R144" s="147">
        <f t="shared" si="162"/>
        <v>0</v>
      </c>
      <c r="S144" s="146">
        <f t="shared" si="163"/>
        <v>45</v>
      </c>
    </row>
    <row r="145" spans="1:20" s="145" customFormat="1">
      <c r="A145" s="183" t="s">
        <v>249</v>
      </c>
      <c r="B145" s="90" t="s">
        <v>146</v>
      </c>
      <c r="C145" s="141">
        <v>1</v>
      </c>
      <c r="D145" s="90" t="s">
        <v>41</v>
      </c>
      <c r="E145" s="145" t="s">
        <v>117</v>
      </c>
      <c r="F145" s="141">
        <v>4</v>
      </c>
      <c r="G145" s="88" t="s">
        <v>83</v>
      </c>
      <c r="H145" s="141"/>
      <c r="I145" s="141">
        <v>1</v>
      </c>
      <c r="J145" s="141">
        <v>15</v>
      </c>
      <c r="K145" s="141">
        <f t="shared" si="160"/>
        <v>15</v>
      </c>
      <c r="L145" s="141">
        <v>45</v>
      </c>
      <c r="M145" s="141"/>
      <c r="N145" s="143">
        <f t="shared" si="164"/>
        <v>3</v>
      </c>
      <c r="O145" s="144">
        <f t="shared" si="71"/>
        <v>0</v>
      </c>
      <c r="Q145" s="146">
        <f t="shared" si="161"/>
        <v>45</v>
      </c>
      <c r="R145" s="147">
        <f t="shared" si="162"/>
        <v>0</v>
      </c>
      <c r="S145" s="146">
        <f t="shared" si="163"/>
        <v>45</v>
      </c>
    </row>
    <row r="146" spans="1:20" s="145" customFormat="1">
      <c r="A146" s="183" t="s">
        <v>249</v>
      </c>
      <c r="B146" s="90" t="s">
        <v>148</v>
      </c>
      <c r="C146" s="141">
        <v>1</v>
      </c>
      <c r="D146" s="149" t="s">
        <v>41</v>
      </c>
      <c r="E146" s="149" t="s">
        <v>9</v>
      </c>
      <c r="F146" s="88">
        <v>6</v>
      </c>
      <c r="G146" s="88" t="s">
        <v>373</v>
      </c>
      <c r="H146" s="141"/>
      <c r="I146" s="141">
        <v>1</v>
      </c>
      <c r="J146" s="141">
        <v>10</v>
      </c>
      <c r="K146" s="141">
        <f t="shared" si="160"/>
        <v>10</v>
      </c>
      <c r="L146" s="141">
        <v>30</v>
      </c>
      <c r="M146" s="141"/>
      <c r="N146" s="143">
        <f t="shared" si="164"/>
        <v>3</v>
      </c>
      <c r="O146" s="144">
        <f t="shared" si="71"/>
        <v>0</v>
      </c>
      <c r="Q146" s="146">
        <f t="shared" si="161"/>
        <v>30</v>
      </c>
      <c r="R146" s="147">
        <f t="shared" si="162"/>
        <v>0</v>
      </c>
      <c r="S146" s="146">
        <f t="shared" si="163"/>
        <v>30</v>
      </c>
    </row>
    <row r="147" spans="1:20" s="145" customFormat="1">
      <c r="A147" s="183" t="s">
        <v>249</v>
      </c>
      <c r="B147" s="90" t="s">
        <v>172</v>
      </c>
      <c r="C147" s="141">
        <v>1</v>
      </c>
      <c r="D147" s="90" t="s">
        <v>45</v>
      </c>
      <c r="E147" s="149" t="s">
        <v>173</v>
      </c>
      <c r="F147" s="141">
        <v>5</v>
      </c>
      <c r="G147" s="88" t="s">
        <v>139</v>
      </c>
      <c r="H147" s="141"/>
      <c r="I147" s="141"/>
      <c r="J147" s="141"/>
      <c r="K147" s="141">
        <f t="shared" si="160"/>
        <v>1</v>
      </c>
      <c r="L147" s="141"/>
      <c r="M147" s="141">
        <v>30</v>
      </c>
      <c r="N147" s="143">
        <f t="shared" si="164"/>
        <v>0</v>
      </c>
      <c r="O147" s="144">
        <f t="shared" si="71"/>
        <v>5</v>
      </c>
      <c r="Q147" s="146">
        <f t="shared" si="161"/>
        <v>0</v>
      </c>
      <c r="R147" s="147">
        <f t="shared" si="162"/>
        <v>20</v>
      </c>
      <c r="S147" s="146">
        <f t="shared" si="163"/>
        <v>20</v>
      </c>
    </row>
    <row r="148" spans="1:20" s="40" customFormat="1">
      <c r="A148" s="173" t="s">
        <v>247</v>
      </c>
      <c r="B148" s="38" t="s">
        <v>57</v>
      </c>
      <c r="C148" s="39">
        <v>1</v>
      </c>
      <c r="D148" s="175" t="s">
        <v>13</v>
      </c>
      <c r="E148" s="175" t="s">
        <v>116</v>
      </c>
      <c r="F148" s="41">
        <v>4</v>
      </c>
      <c r="G148" s="41" t="s">
        <v>75</v>
      </c>
      <c r="H148" s="39"/>
      <c r="I148" s="39">
        <v>1</v>
      </c>
      <c r="J148" s="39">
        <v>15</v>
      </c>
      <c r="K148" s="39">
        <f t="shared" si="160"/>
        <v>15</v>
      </c>
      <c r="L148" s="39">
        <v>45</v>
      </c>
      <c r="M148" s="39"/>
      <c r="N148" s="42">
        <f t="shared" si="164"/>
        <v>3</v>
      </c>
      <c r="O148" s="43">
        <f t="shared" ref="O148:O155" si="165">M148/5</f>
        <v>0</v>
      </c>
      <c r="Q148" s="44">
        <f t="shared" si="161"/>
        <v>45</v>
      </c>
      <c r="R148" s="97">
        <f t="shared" si="162"/>
        <v>0</v>
      </c>
      <c r="S148" s="44">
        <f t="shared" si="163"/>
        <v>45</v>
      </c>
    </row>
    <row r="149" spans="1:20" s="40" customFormat="1">
      <c r="A149" s="173" t="s">
        <v>247</v>
      </c>
      <c r="B149" s="38" t="s">
        <v>56</v>
      </c>
      <c r="C149" s="39">
        <v>1</v>
      </c>
      <c r="D149" s="38" t="s">
        <v>13</v>
      </c>
      <c r="E149" s="175" t="s">
        <v>116</v>
      </c>
      <c r="F149" s="41">
        <v>4</v>
      </c>
      <c r="G149" s="41" t="s">
        <v>83</v>
      </c>
      <c r="H149" s="39"/>
      <c r="I149" s="39">
        <v>1</v>
      </c>
      <c r="J149" s="39">
        <v>15</v>
      </c>
      <c r="K149" s="39">
        <f t="shared" si="160"/>
        <v>15</v>
      </c>
      <c r="L149" s="39">
        <v>45</v>
      </c>
      <c r="M149" s="39"/>
      <c r="N149" s="42">
        <f t="shared" si="164"/>
        <v>3</v>
      </c>
      <c r="O149" s="43">
        <f t="shared" si="165"/>
        <v>0</v>
      </c>
      <c r="Q149" s="44">
        <f t="shared" si="161"/>
        <v>45</v>
      </c>
      <c r="R149" s="97">
        <f t="shared" si="162"/>
        <v>0</v>
      </c>
      <c r="S149" s="44">
        <f t="shared" si="163"/>
        <v>45</v>
      </c>
    </row>
    <row r="150" spans="1:20" s="40" customFormat="1">
      <c r="A150" s="173" t="s">
        <v>247</v>
      </c>
      <c r="B150" s="38" t="s">
        <v>148</v>
      </c>
      <c r="C150" s="39">
        <v>1</v>
      </c>
      <c r="D150" s="175" t="s">
        <v>13</v>
      </c>
      <c r="E150" s="175" t="s">
        <v>116</v>
      </c>
      <c r="F150" s="41">
        <v>4</v>
      </c>
      <c r="G150" s="41" t="s">
        <v>139</v>
      </c>
      <c r="H150" s="39"/>
      <c r="I150" s="39">
        <v>1</v>
      </c>
      <c r="J150" s="39">
        <v>15</v>
      </c>
      <c r="K150" s="39">
        <f t="shared" si="160"/>
        <v>15</v>
      </c>
      <c r="L150" s="39">
        <v>45</v>
      </c>
      <c r="M150" s="39"/>
      <c r="N150" s="42">
        <f t="shared" si="164"/>
        <v>3</v>
      </c>
      <c r="O150" s="43">
        <f t="shared" si="165"/>
        <v>0</v>
      </c>
      <c r="Q150" s="44">
        <f t="shared" si="161"/>
        <v>45</v>
      </c>
      <c r="R150" s="97">
        <f t="shared" si="162"/>
        <v>0</v>
      </c>
      <c r="S150" s="44">
        <f t="shared" si="163"/>
        <v>45</v>
      </c>
    </row>
    <row r="151" spans="1:20" s="40" customFormat="1">
      <c r="A151" s="173" t="s">
        <v>247</v>
      </c>
      <c r="B151" s="38" t="s">
        <v>166</v>
      </c>
      <c r="C151" s="39">
        <v>1</v>
      </c>
      <c r="D151" s="38" t="s">
        <v>60</v>
      </c>
      <c r="E151" s="175" t="s">
        <v>116</v>
      </c>
      <c r="F151" s="41">
        <v>5</v>
      </c>
      <c r="G151" s="41" t="s">
        <v>207</v>
      </c>
      <c r="H151" s="39"/>
      <c r="I151" s="39">
        <v>8</v>
      </c>
      <c r="J151" s="39">
        <v>15</v>
      </c>
      <c r="K151" s="39">
        <f t="shared" si="160"/>
        <v>8</v>
      </c>
      <c r="L151" s="39">
        <v>30</v>
      </c>
      <c r="M151" s="39"/>
      <c r="N151" s="42">
        <f t="shared" si="164"/>
        <v>3.75</v>
      </c>
      <c r="O151" s="43">
        <f t="shared" si="165"/>
        <v>0</v>
      </c>
      <c r="Q151" s="44">
        <f t="shared" si="161"/>
        <v>30</v>
      </c>
      <c r="R151" s="97">
        <f t="shared" si="162"/>
        <v>0</v>
      </c>
      <c r="S151" s="44">
        <f t="shared" si="163"/>
        <v>30</v>
      </c>
    </row>
    <row r="152" spans="1:20" s="40" customFormat="1">
      <c r="A152" s="173" t="s">
        <v>247</v>
      </c>
      <c r="B152" s="38" t="s">
        <v>58</v>
      </c>
      <c r="C152" s="39">
        <v>1</v>
      </c>
      <c r="D152" s="38" t="s">
        <v>60</v>
      </c>
      <c r="E152" s="175" t="s">
        <v>116</v>
      </c>
      <c r="F152" s="41">
        <v>6</v>
      </c>
      <c r="G152" s="41" t="s">
        <v>83</v>
      </c>
      <c r="H152" s="39"/>
      <c r="I152" s="39">
        <v>1</v>
      </c>
      <c r="J152" s="39">
        <v>15</v>
      </c>
      <c r="K152" s="39">
        <f t="shared" si="160"/>
        <v>15</v>
      </c>
      <c r="L152" s="39">
        <v>45</v>
      </c>
      <c r="M152" s="39"/>
      <c r="N152" s="42">
        <f t="shared" si="164"/>
        <v>3</v>
      </c>
      <c r="O152" s="43">
        <f t="shared" si="165"/>
        <v>0</v>
      </c>
      <c r="Q152" s="44">
        <f t="shared" si="161"/>
        <v>45</v>
      </c>
      <c r="R152" s="97">
        <f t="shared" si="162"/>
        <v>0</v>
      </c>
      <c r="S152" s="44">
        <f t="shared" si="163"/>
        <v>45</v>
      </c>
    </row>
    <row r="153" spans="1:20" s="27" customFormat="1">
      <c r="A153" s="30" t="s">
        <v>248</v>
      </c>
      <c r="B153" s="8" t="s">
        <v>148</v>
      </c>
      <c r="C153" s="9">
        <v>1</v>
      </c>
      <c r="D153" s="10" t="s">
        <v>24</v>
      </c>
      <c r="E153" s="29" t="s">
        <v>117</v>
      </c>
      <c r="F153" s="11">
        <v>4</v>
      </c>
      <c r="G153" s="11" t="s">
        <v>140</v>
      </c>
      <c r="H153" s="9"/>
      <c r="I153" s="9">
        <v>1</v>
      </c>
      <c r="J153" s="9">
        <v>10</v>
      </c>
      <c r="K153" s="9">
        <f t="shared" si="160"/>
        <v>10</v>
      </c>
      <c r="L153" s="9">
        <v>30</v>
      </c>
      <c r="M153" s="9"/>
      <c r="N153" s="12">
        <f t="shared" si="164"/>
        <v>3</v>
      </c>
      <c r="O153" s="13">
        <f t="shared" si="165"/>
        <v>0</v>
      </c>
      <c r="P153" s="14"/>
      <c r="Q153" s="15">
        <f t="shared" si="161"/>
        <v>30</v>
      </c>
      <c r="R153" s="16">
        <f t="shared" si="162"/>
        <v>0</v>
      </c>
      <c r="S153" s="15">
        <f t="shared" si="163"/>
        <v>30</v>
      </c>
    </row>
    <row r="154" spans="1:20" s="27" customFormat="1">
      <c r="A154" s="30" t="s">
        <v>248</v>
      </c>
      <c r="B154" s="8" t="s">
        <v>160</v>
      </c>
      <c r="C154" s="9">
        <v>1</v>
      </c>
      <c r="D154" s="10" t="s">
        <v>24</v>
      </c>
      <c r="E154" s="29" t="s">
        <v>117</v>
      </c>
      <c r="F154" s="11">
        <v>6</v>
      </c>
      <c r="G154" s="11" t="s">
        <v>75</v>
      </c>
      <c r="H154" s="9"/>
      <c r="I154" s="9">
        <v>1</v>
      </c>
      <c r="J154" s="9">
        <v>15</v>
      </c>
      <c r="K154" s="9">
        <f t="shared" si="160"/>
        <v>15</v>
      </c>
      <c r="L154" s="9">
        <v>45</v>
      </c>
      <c r="M154" s="9"/>
      <c r="N154" s="12">
        <f t="shared" si="164"/>
        <v>3</v>
      </c>
      <c r="O154" s="13">
        <f t="shared" si="165"/>
        <v>0</v>
      </c>
      <c r="P154" s="14"/>
      <c r="Q154" s="15">
        <f t="shared" si="161"/>
        <v>45</v>
      </c>
      <c r="R154" s="16">
        <f t="shared" si="162"/>
        <v>0</v>
      </c>
      <c r="S154" s="15">
        <f t="shared" si="163"/>
        <v>45</v>
      </c>
    </row>
    <row r="155" spans="1:20" s="27" customFormat="1">
      <c r="A155" s="30" t="s">
        <v>248</v>
      </c>
      <c r="B155" s="8" t="s">
        <v>159</v>
      </c>
      <c r="C155" s="9">
        <v>1</v>
      </c>
      <c r="D155" s="10" t="s">
        <v>24</v>
      </c>
      <c r="E155" s="29" t="s">
        <v>117</v>
      </c>
      <c r="F155" s="11">
        <v>6</v>
      </c>
      <c r="G155" s="11" t="s">
        <v>83</v>
      </c>
      <c r="H155" s="9"/>
      <c r="I155" s="9">
        <v>1</v>
      </c>
      <c r="J155" s="9">
        <v>15</v>
      </c>
      <c r="K155" s="9">
        <f t="shared" si="160"/>
        <v>15</v>
      </c>
      <c r="L155" s="9">
        <v>45</v>
      </c>
      <c r="M155" s="9"/>
      <c r="N155" s="12">
        <f t="shared" si="164"/>
        <v>3</v>
      </c>
      <c r="O155" s="13">
        <f t="shared" si="165"/>
        <v>0</v>
      </c>
      <c r="P155" s="14"/>
      <c r="Q155" s="15">
        <f t="shared" si="161"/>
        <v>45</v>
      </c>
      <c r="R155" s="16">
        <f t="shared" si="162"/>
        <v>0</v>
      </c>
      <c r="S155" s="15">
        <f t="shared" si="163"/>
        <v>45</v>
      </c>
    </row>
    <row r="156" spans="1:20" s="157" customFormat="1">
      <c r="A156" s="154" t="s">
        <v>134</v>
      </c>
      <c r="B156" s="155" t="s">
        <v>175</v>
      </c>
      <c r="C156" s="156">
        <v>1</v>
      </c>
      <c r="D156" s="155" t="s">
        <v>31</v>
      </c>
      <c r="E156" s="157" t="s">
        <v>277</v>
      </c>
      <c r="F156" s="156">
        <v>2</v>
      </c>
      <c r="G156" s="158" t="s">
        <v>36</v>
      </c>
      <c r="H156" s="156"/>
      <c r="I156" s="156">
        <v>11</v>
      </c>
      <c r="J156" s="156">
        <v>15</v>
      </c>
      <c r="K156" s="156">
        <f t="shared" si="160"/>
        <v>5</v>
      </c>
      <c r="L156" s="156"/>
      <c r="M156" s="156">
        <v>30</v>
      </c>
      <c r="N156" s="159"/>
      <c r="O156" s="160">
        <f t="shared" ref="O156:O157" si="166">M156/6</f>
        <v>5</v>
      </c>
      <c r="Q156" s="161">
        <f t="shared" si="161"/>
        <v>0</v>
      </c>
      <c r="R156" s="162">
        <f t="shared" si="162"/>
        <v>20</v>
      </c>
      <c r="S156" s="161">
        <f t="shared" si="163"/>
        <v>20</v>
      </c>
    </row>
    <row r="157" spans="1:20" s="157" customFormat="1">
      <c r="A157" s="154" t="s">
        <v>134</v>
      </c>
      <c r="B157" s="155" t="s">
        <v>175</v>
      </c>
      <c r="C157" s="156">
        <v>1</v>
      </c>
      <c r="D157" s="155" t="s">
        <v>31</v>
      </c>
      <c r="E157" s="157" t="s">
        <v>278</v>
      </c>
      <c r="F157" s="156">
        <v>2</v>
      </c>
      <c r="G157" s="158" t="s">
        <v>37</v>
      </c>
      <c r="H157" s="156"/>
      <c r="I157" s="156">
        <v>11</v>
      </c>
      <c r="J157" s="156">
        <v>15</v>
      </c>
      <c r="K157" s="156">
        <f t="shared" si="160"/>
        <v>5</v>
      </c>
      <c r="L157" s="156"/>
      <c r="M157" s="156">
        <v>30</v>
      </c>
      <c r="N157" s="159"/>
      <c r="O157" s="160">
        <f t="shared" si="166"/>
        <v>5</v>
      </c>
      <c r="Q157" s="161">
        <f t="shared" si="161"/>
        <v>0</v>
      </c>
      <c r="R157" s="162">
        <f t="shared" si="162"/>
        <v>20</v>
      </c>
      <c r="S157" s="161">
        <f t="shared" si="163"/>
        <v>20</v>
      </c>
    </row>
    <row r="158" spans="1:20" s="157" customFormat="1">
      <c r="A158" s="154" t="s">
        <v>134</v>
      </c>
      <c r="B158" s="155" t="s">
        <v>174</v>
      </c>
      <c r="C158" s="156">
        <v>1</v>
      </c>
      <c r="D158" s="155" t="s">
        <v>44</v>
      </c>
      <c r="E158" s="157" t="s">
        <v>275</v>
      </c>
      <c r="F158" s="156">
        <v>2</v>
      </c>
      <c r="G158" s="158" t="s">
        <v>36</v>
      </c>
      <c r="H158" s="156"/>
      <c r="I158" s="156">
        <v>6</v>
      </c>
      <c r="J158" s="156">
        <v>10</v>
      </c>
      <c r="K158" s="156">
        <f t="shared" si="160"/>
        <v>5</v>
      </c>
      <c r="L158" s="156"/>
      <c r="M158" s="156">
        <v>30</v>
      </c>
      <c r="N158" s="159"/>
      <c r="O158" s="160">
        <f t="shared" ref="O158:O159" si="167">M158/6</f>
        <v>5</v>
      </c>
      <c r="Q158" s="161">
        <f t="shared" si="161"/>
        <v>0</v>
      </c>
      <c r="R158" s="162">
        <f t="shared" si="162"/>
        <v>20</v>
      </c>
      <c r="S158" s="161">
        <f t="shared" si="163"/>
        <v>20</v>
      </c>
    </row>
    <row r="159" spans="1:20" s="157" customFormat="1">
      <c r="A159" s="154" t="s">
        <v>134</v>
      </c>
      <c r="B159" s="155" t="s">
        <v>174</v>
      </c>
      <c r="C159" s="156">
        <v>1</v>
      </c>
      <c r="D159" s="155" t="s">
        <v>44</v>
      </c>
      <c r="E159" s="157" t="s">
        <v>276</v>
      </c>
      <c r="F159" s="156">
        <v>2</v>
      </c>
      <c r="G159" s="158" t="s">
        <v>37</v>
      </c>
      <c r="H159" s="156"/>
      <c r="I159" s="156">
        <v>6</v>
      </c>
      <c r="J159" s="156">
        <v>10</v>
      </c>
      <c r="K159" s="156">
        <f t="shared" si="160"/>
        <v>5</v>
      </c>
      <c r="L159" s="156"/>
      <c r="M159" s="156">
        <v>30</v>
      </c>
      <c r="N159" s="159"/>
      <c r="O159" s="160">
        <f t="shared" si="167"/>
        <v>5</v>
      </c>
      <c r="Q159" s="161">
        <f t="shared" si="161"/>
        <v>0</v>
      </c>
      <c r="R159" s="162">
        <f t="shared" si="162"/>
        <v>20</v>
      </c>
      <c r="S159" s="161">
        <f t="shared" si="163"/>
        <v>20</v>
      </c>
    </row>
    <row r="160" spans="1:20" s="157" customFormat="1">
      <c r="A160" s="154" t="s">
        <v>134</v>
      </c>
      <c r="B160" s="155" t="s">
        <v>388</v>
      </c>
      <c r="C160" s="156">
        <v>1</v>
      </c>
      <c r="D160" s="155" t="s">
        <v>31</v>
      </c>
      <c r="E160" s="157" t="s">
        <v>375</v>
      </c>
      <c r="F160" s="156">
        <v>2</v>
      </c>
      <c r="G160" s="158" t="s">
        <v>36</v>
      </c>
      <c r="H160" s="156"/>
      <c r="I160" s="156">
        <v>16</v>
      </c>
      <c r="J160" s="156">
        <v>23</v>
      </c>
      <c r="K160" s="156">
        <f t="shared" ref="K160:K163" si="168">J160-I160+1</f>
        <v>8</v>
      </c>
      <c r="L160" s="156"/>
      <c r="M160" s="156">
        <v>30</v>
      </c>
      <c r="N160" s="159"/>
      <c r="O160" s="160">
        <f t="shared" ref="O160:O163" si="169">M160/6</f>
        <v>5</v>
      </c>
      <c r="Q160" s="161">
        <f t="shared" ref="Q160:Q163" si="170">IF(K160=0,0,L160)</f>
        <v>0</v>
      </c>
      <c r="R160" s="162">
        <f t="shared" ref="R160:R163" si="171">IF(K160=0,0,M160/1.5)</f>
        <v>20</v>
      </c>
      <c r="S160" s="161">
        <f t="shared" ref="S160:S163" si="172">P160+Q160+R160</f>
        <v>20</v>
      </c>
      <c r="T160" s="231"/>
    </row>
    <row r="161" spans="1:20" s="157" customFormat="1">
      <c r="A161" s="154" t="s">
        <v>134</v>
      </c>
      <c r="B161" s="155" t="s">
        <v>389</v>
      </c>
      <c r="C161" s="156">
        <v>1</v>
      </c>
      <c r="D161" s="155" t="s">
        <v>31</v>
      </c>
      <c r="E161" s="157" t="s">
        <v>375</v>
      </c>
      <c r="F161" s="156">
        <v>2</v>
      </c>
      <c r="G161" s="158" t="s">
        <v>37</v>
      </c>
      <c r="H161" s="156"/>
      <c r="I161" s="156">
        <v>16</v>
      </c>
      <c r="J161" s="156">
        <v>23</v>
      </c>
      <c r="K161" s="156">
        <f t="shared" si="168"/>
        <v>8</v>
      </c>
      <c r="L161" s="156"/>
      <c r="M161" s="156">
        <v>30</v>
      </c>
      <c r="N161" s="159"/>
      <c r="O161" s="160">
        <f t="shared" si="169"/>
        <v>5</v>
      </c>
      <c r="Q161" s="161">
        <f t="shared" si="170"/>
        <v>0</v>
      </c>
      <c r="R161" s="162">
        <f t="shared" si="171"/>
        <v>20</v>
      </c>
      <c r="S161" s="161">
        <f t="shared" si="172"/>
        <v>20</v>
      </c>
      <c r="T161" s="231"/>
    </row>
    <row r="162" spans="1:20" s="157" customFormat="1">
      <c r="A162" s="154" t="s">
        <v>134</v>
      </c>
      <c r="B162" s="155" t="s">
        <v>400</v>
      </c>
      <c r="C162" s="156">
        <v>1</v>
      </c>
      <c r="D162" s="155" t="s">
        <v>26</v>
      </c>
      <c r="E162" s="157" t="s">
        <v>375</v>
      </c>
      <c r="F162" s="156">
        <v>2</v>
      </c>
      <c r="G162" s="158" t="s">
        <v>288</v>
      </c>
      <c r="H162" s="156"/>
      <c r="I162" s="156">
        <v>16</v>
      </c>
      <c r="J162" s="156">
        <v>23</v>
      </c>
      <c r="K162" s="156">
        <f t="shared" si="168"/>
        <v>8</v>
      </c>
      <c r="L162" s="156"/>
      <c r="M162" s="156">
        <v>30</v>
      </c>
      <c r="N162" s="159"/>
      <c r="O162" s="160">
        <f t="shared" si="169"/>
        <v>5</v>
      </c>
      <c r="Q162" s="161">
        <f t="shared" si="170"/>
        <v>0</v>
      </c>
      <c r="R162" s="162">
        <f t="shared" si="171"/>
        <v>20</v>
      </c>
      <c r="S162" s="161">
        <f t="shared" si="172"/>
        <v>20</v>
      </c>
      <c r="T162" s="231"/>
    </row>
    <row r="163" spans="1:20" s="157" customFormat="1">
      <c r="A163" s="154" t="s">
        <v>134</v>
      </c>
      <c r="B163" s="155" t="s">
        <v>401</v>
      </c>
      <c r="C163" s="156">
        <v>1</v>
      </c>
      <c r="D163" s="155" t="s">
        <v>26</v>
      </c>
      <c r="E163" s="157" t="s">
        <v>375</v>
      </c>
      <c r="F163" s="156">
        <v>3</v>
      </c>
      <c r="G163" s="158" t="s">
        <v>288</v>
      </c>
      <c r="H163" s="156"/>
      <c r="I163" s="156">
        <v>16</v>
      </c>
      <c r="J163" s="156">
        <v>23</v>
      </c>
      <c r="K163" s="156">
        <f t="shared" si="168"/>
        <v>8</v>
      </c>
      <c r="L163" s="156"/>
      <c r="M163" s="156">
        <v>30</v>
      </c>
      <c r="N163" s="159"/>
      <c r="O163" s="160">
        <f t="shared" si="169"/>
        <v>5</v>
      </c>
      <c r="Q163" s="161">
        <f t="shared" si="170"/>
        <v>0</v>
      </c>
      <c r="R163" s="162">
        <f t="shared" si="171"/>
        <v>20</v>
      </c>
      <c r="S163" s="161">
        <f t="shared" si="172"/>
        <v>20</v>
      </c>
      <c r="T163" s="231"/>
    </row>
    <row r="164" spans="1:20" s="157" customFormat="1">
      <c r="A164" s="154" t="s">
        <v>134</v>
      </c>
      <c r="B164" s="155" t="s">
        <v>182</v>
      </c>
      <c r="C164" s="156">
        <v>1</v>
      </c>
      <c r="D164" s="155" t="s">
        <v>44</v>
      </c>
      <c r="E164" s="157" t="s">
        <v>275</v>
      </c>
      <c r="F164" s="156">
        <v>3</v>
      </c>
      <c r="G164" s="158" t="s">
        <v>36</v>
      </c>
      <c r="H164" s="156"/>
      <c r="I164" s="156">
        <v>6</v>
      </c>
      <c r="J164" s="156">
        <v>10</v>
      </c>
      <c r="K164" s="156">
        <f t="shared" ref="K164:K169" si="173">J164-I164+1</f>
        <v>5</v>
      </c>
      <c r="L164" s="156"/>
      <c r="M164" s="156">
        <v>30</v>
      </c>
      <c r="N164" s="159"/>
      <c r="O164" s="160">
        <f t="shared" ref="O164:O169" si="174">M164/6</f>
        <v>5</v>
      </c>
      <c r="Q164" s="161">
        <f t="shared" ref="Q164:Q169" si="175">IF(K164=0,0,L164)</f>
        <v>0</v>
      </c>
      <c r="R164" s="162">
        <f t="shared" ref="R164:R169" si="176">IF(K164=0,0,M164/1.5)</f>
        <v>20</v>
      </c>
      <c r="S164" s="161">
        <f t="shared" ref="S164:S169" si="177">P164+Q164+R164</f>
        <v>20</v>
      </c>
    </row>
    <row r="165" spans="1:20" s="157" customFormat="1">
      <c r="A165" s="154" t="s">
        <v>134</v>
      </c>
      <c r="B165" s="155" t="s">
        <v>182</v>
      </c>
      <c r="C165" s="156">
        <v>1</v>
      </c>
      <c r="D165" s="155" t="s">
        <v>44</v>
      </c>
      <c r="E165" s="157" t="s">
        <v>276</v>
      </c>
      <c r="F165" s="156">
        <v>3</v>
      </c>
      <c r="G165" s="158" t="s">
        <v>37</v>
      </c>
      <c r="H165" s="156"/>
      <c r="I165" s="156">
        <v>6</v>
      </c>
      <c r="J165" s="156">
        <v>10</v>
      </c>
      <c r="K165" s="156">
        <f t="shared" si="173"/>
        <v>5</v>
      </c>
      <c r="L165" s="156"/>
      <c r="M165" s="156">
        <v>30</v>
      </c>
      <c r="N165" s="159"/>
      <c r="O165" s="160">
        <f t="shared" si="174"/>
        <v>5</v>
      </c>
      <c r="Q165" s="161">
        <f t="shared" si="175"/>
        <v>0</v>
      </c>
      <c r="R165" s="162">
        <f t="shared" si="176"/>
        <v>20</v>
      </c>
      <c r="S165" s="161">
        <f t="shared" si="177"/>
        <v>20</v>
      </c>
    </row>
    <row r="166" spans="1:20" s="157" customFormat="1">
      <c r="A166" s="154" t="s">
        <v>134</v>
      </c>
      <c r="B166" s="155" t="s">
        <v>183</v>
      </c>
      <c r="C166" s="156">
        <v>1</v>
      </c>
      <c r="D166" s="155" t="s">
        <v>44</v>
      </c>
      <c r="E166" s="157" t="s">
        <v>275</v>
      </c>
      <c r="F166" s="156">
        <v>3</v>
      </c>
      <c r="G166" s="158" t="s">
        <v>36</v>
      </c>
      <c r="H166" s="156"/>
      <c r="I166" s="156">
        <v>11</v>
      </c>
      <c r="J166" s="156">
        <v>15</v>
      </c>
      <c r="K166" s="156">
        <f t="shared" si="173"/>
        <v>5</v>
      </c>
      <c r="L166" s="156"/>
      <c r="M166" s="156">
        <v>30</v>
      </c>
      <c r="N166" s="159"/>
      <c r="O166" s="160">
        <f t="shared" si="174"/>
        <v>5</v>
      </c>
      <c r="Q166" s="161">
        <f t="shared" si="175"/>
        <v>0</v>
      </c>
      <c r="R166" s="162">
        <f t="shared" si="176"/>
        <v>20</v>
      </c>
      <c r="S166" s="161">
        <f t="shared" si="177"/>
        <v>20</v>
      </c>
    </row>
    <row r="167" spans="1:20" s="157" customFormat="1">
      <c r="A167" s="154" t="s">
        <v>134</v>
      </c>
      <c r="B167" s="155" t="s">
        <v>183</v>
      </c>
      <c r="C167" s="156">
        <v>1</v>
      </c>
      <c r="D167" s="155" t="s">
        <v>44</v>
      </c>
      <c r="E167" s="157" t="s">
        <v>276</v>
      </c>
      <c r="F167" s="156">
        <v>3</v>
      </c>
      <c r="G167" s="158" t="s">
        <v>37</v>
      </c>
      <c r="H167" s="156"/>
      <c r="I167" s="156">
        <v>11</v>
      </c>
      <c r="J167" s="156">
        <v>15</v>
      </c>
      <c r="K167" s="156">
        <f t="shared" si="173"/>
        <v>5</v>
      </c>
      <c r="L167" s="156"/>
      <c r="M167" s="156">
        <v>30</v>
      </c>
      <c r="N167" s="159"/>
      <c r="O167" s="160">
        <f t="shared" si="174"/>
        <v>5</v>
      </c>
      <c r="Q167" s="161">
        <f t="shared" si="175"/>
        <v>0</v>
      </c>
      <c r="R167" s="162">
        <f t="shared" si="176"/>
        <v>20</v>
      </c>
      <c r="S167" s="161">
        <f t="shared" si="177"/>
        <v>20</v>
      </c>
    </row>
    <row r="168" spans="1:20" s="157" customFormat="1">
      <c r="A168" s="154" t="s">
        <v>134</v>
      </c>
      <c r="B168" s="155" t="s">
        <v>384</v>
      </c>
      <c r="C168" s="156">
        <v>1</v>
      </c>
      <c r="D168" s="155" t="s">
        <v>45</v>
      </c>
      <c r="E168" s="157" t="s">
        <v>375</v>
      </c>
      <c r="F168" s="156">
        <v>3</v>
      </c>
      <c r="G168" s="158" t="s">
        <v>36</v>
      </c>
      <c r="H168" s="156"/>
      <c r="I168" s="156">
        <v>16</v>
      </c>
      <c r="J168" s="156">
        <v>23</v>
      </c>
      <c r="K168" s="156">
        <f t="shared" si="173"/>
        <v>8</v>
      </c>
      <c r="L168" s="156"/>
      <c r="M168" s="156">
        <v>30</v>
      </c>
      <c r="N168" s="159"/>
      <c r="O168" s="160">
        <f t="shared" si="174"/>
        <v>5</v>
      </c>
      <c r="Q168" s="161">
        <f t="shared" si="175"/>
        <v>0</v>
      </c>
      <c r="R168" s="162">
        <f t="shared" si="176"/>
        <v>20</v>
      </c>
      <c r="S168" s="161">
        <f t="shared" si="177"/>
        <v>20</v>
      </c>
      <c r="T168" s="231"/>
    </row>
    <row r="169" spans="1:20" s="157" customFormat="1">
      <c r="A169" s="154" t="s">
        <v>134</v>
      </c>
      <c r="B169" s="155" t="s">
        <v>385</v>
      </c>
      <c r="C169" s="156">
        <v>1</v>
      </c>
      <c r="D169" s="155" t="s">
        <v>45</v>
      </c>
      <c r="E169" s="157" t="s">
        <v>375</v>
      </c>
      <c r="F169" s="156">
        <v>3</v>
      </c>
      <c r="G169" s="158" t="s">
        <v>37</v>
      </c>
      <c r="H169" s="156"/>
      <c r="I169" s="156">
        <v>16</v>
      </c>
      <c r="J169" s="156">
        <v>23</v>
      </c>
      <c r="K169" s="156">
        <f t="shared" si="173"/>
        <v>8</v>
      </c>
      <c r="L169" s="156"/>
      <c r="M169" s="156">
        <v>30</v>
      </c>
      <c r="N169" s="159"/>
      <c r="O169" s="160">
        <f t="shared" si="174"/>
        <v>5</v>
      </c>
      <c r="Q169" s="161">
        <f t="shared" si="175"/>
        <v>0</v>
      </c>
      <c r="R169" s="162">
        <f t="shared" si="176"/>
        <v>20</v>
      </c>
      <c r="S169" s="161">
        <f t="shared" si="177"/>
        <v>20</v>
      </c>
      <c r="T169" s="231"/>
    </row>
    <row r="170" spans="1:20" s="157" customFormat="1">
      <c r="A170" s="154" t="s">
        <v>134</v>
      </c>
      <c r="B170" s="155" t="s">
        <v>181</v>
      </c>
      <c r="C170" s="156">
        <v>1</v>
      </c>
      <c r="D170" s="155" t="s">
        <v>30</v>
      </c>
      <c r="E170" s="157" t="s">
        <v>277</v>
      </c>
      <c r="F170" s="156">
        <v>4</v>
      </c>
      <c r="G170" s="158" t="s">
        <v>36</v>
      </c>
      <c r="H170" s="156"/>
      <c r="I170" s="156">
        <v>1</v>
      </c>
      <c r="J170" s="156">
        <v>5</v>
      </c>
      <c r="K170" s="156">
        <f t="shared" ref="K170:K173" si="178">J170-I170+1</f>
        <v>5</v>
      </c>
      <c r="L170" s="156"/>
      <c r="M170" s="156">
        <v>30</v>
      </c>
      <c r="N170" s="159"/>
      <c r="O170" s="160">
        <f t="shared" ref="O170:O173" si="179">M170/6</f>
        <v>5</v>
      </c>
      <c r="Q170" s="161">
        <f t="shared" ref="Q170:Q173" si="180">IF(K170=0,0,L170)</f>
        <v>0</v>
      </c>
      <c r="R170" s="162">
        <f t="shared" ref="R170:R173" si="181">IF(K170=0,0,M170/1.5)</f>
        <v>20</v>
      </c>
      <c r="S170" s="161">
        <f t="shared" ref="S170:S173" si="182">P170+Q170+R170</f>
        <v>20</v>
      </c>
    </row>
    <row r="171" spans="1:20" s="157" customFormat="1">
      <c r="A171" s="154" t="s">
        <v>134</v>
      </c>
      <c r="B171" s="155" t="s">
        <v>181</v>
      </c>
      <c r="C171" s="156">
        <v>1</v>
      </c>
      <c r="D171" s="155" t="s">
        <v>30</v>
      </c>
      <c r="E171" s="157" t="s">
        <v>278</v>
      </c>
      <c r="F171" s="156">
        <v>4</v>
      </c>
      <c r="G171" s="158" t="s">
        <v>37</v>
      </c>
      <c r="H171" s="156"/>
      <c r="I171" s="156">
        <v>1</v>
      </c>
      <c r="J171" s="156">
        <v>5</v>
      </c>
      <c r="K171" s="156">
        <f t="shared" si="178"/>
        <v>5</v>
      </c>
      <c r="L171" s="156"/>
      <c r="M171" s="156">
        <v>30</v>
      </c>
      <c r="N171" s="159"/>
      <c r="O171" s="160">
        <f t="shared" si="179"/>
        <v>5</v>
      </c>
      <c r="Q171" s="161">
        <f t="shared" si="180"/>
        <v>0</v>
      </c>
      <c r="R171" s="162">
        <f t="shared" si="181"/>
        <v>20</v>
      </c>
      <c r="S171" s="161">
        <f t="shared" si="182"/>
        <v>20</v>
      </c>
    </row>
    <row r="172" spans="1:20" s="157" customFormat="1">
      <c r="A172" s="154" t="s">
        <v>134</v>
      </c>
      <c r="B172" s="155" t="s">
        <v>184</v>
      </c>
      <c r="C172" s="156">
        <v>1</v>
      </c>
      <c r="D172" s="155" t="s">
        <v>30</v>
      </c>
      <c r="E172" s="157" t="s">
        <v>277</v>
      </c>
      <c r="F172" s="156">
        <v>4</v>
      </c>
      <c r="G172" s="158" t="s">
        <v>36</v>
      </c>
      <c r="H172" s="156"/>
      <c r="I172" s="156">
        <v>6</v>
      </c>
      <c r="J172" s="156">
        <v>10</v>
      </c>
      <c r="K172" s="156">
        <f t="shared" si="178"/>
        <v>5</v>
      </c>
      <c r="L172" s="156"/>
      <c r="M172" s="156">
        <v>30</v>
      </c>
      <c r="N172" s="159"/>
      <c r="O172" s="160">
        <f t="shared" si="179"/>
        <v>5</v>
      </c>
      <c r="Q172" s="161">
        <f t="shared" si="180"/>
        <v>0</v>
      </c>
      <c r="R172" s="162">
        <f t="shared" si="181"/>
        <v>20</v>
      </c>
      <c r="S172" s="161">
        <f t="shared" si="182"/>
        <v>20</v>
      </c>
    </row>
    <row r="173" spans="1:20" s="157" customFormat="1">
      <c r="A173" s="154" t="s">
        <v>134</v>
      </c>
      <c r="B173" s="155" t="s">
        <v>184</v>
      </c>
      <c r="C173" s="156">
        <v>1</v>
      </c>
      <c r="D173" s="155" t="s">
        <v>30</v>
      </c>
      <c r="E173" s="157" t="s">
        <v>278</v>
      </c>
      <c r="F173" s="156">
        <v>4</v>
      </c>
      <c r="G173" s="158" t="s">
        <v>37</v>
      </c>
      <c r="H173" s="156"/>
      <c r="I173" s="156">
        <v>6</v>
      </c>
      <c r="J173" s="156">
        <v>10</v>
      </c>
      <c r="K173" s="156">
        <f t="shared" si="178"/>
        <v>5</v>
      </c>
      <c r="L173" s="156"/>
      <c r="M173" s="156">
        <v>30</v>
      </c>
      <c r="N173" s="159"/>
      <c r="O173" s="160">
        <f t="shared" si="179"/>
        <v>5</v>
      </c>
      <c r="Q173" s="161">
        <f t="shared" si="180"/>
        <v>0</v>
      </c>
      <c r="R173" s="162">
        <f t="shared" si="181"/>
        <v>20</v>
      </c>
      <c r="S173" s="161">
        <f t="shared" si="182"/>
        <v>20</v>
      </c>
    </row>
    <row r="174" spans="1:20" s="135" customFormat="1">
      <c r="A174" s="132" t="s">
        <v>134</v>
      </c>
      <c r="B174" s="133" t="s">
        <v>213</v>
      </c>
      <c r="C174" s="134">
        <v>1</v>
      </c>
      <c r="D174" s="133" t="s">
        <v>44</v>
      </c>
      <c r="E174" s="135" t="s">
        <v>98</v>
      </c>
      <c r="F174" s="134">
        <v>4</v>
      </c>
      <c r="G174" s="136" t="s">
        <v>36</v>
      </c>
      <c r="H174" s="134"/>
      <c r="I174" s="134">
        <v>11</v>
      </c>
      <c r="J174" s="134">
        <v>15</v>
      </c>
      <c r="K174" s="134">
        <f t="shared" si="160"/>
        <v>5</v>
      </c>
      <c r="L174" s="134"/>
      <c r="M174" s="134">
        <v>30</v>
      </c>
      <c r="N174" s="137"/>
      <c r="O174" s="138">
        <f t="shared" ref="O174:O233" si="183">M174/6</f>
        <v>5</v>
      </c>
      <c r="Q174" s="139">
        <f t="shared" si="161"/>
        <v>0</v>
      </c>
      <c r="R174" s="140">
        <f t="shared" si="162"/>
        <v>20</v>
      </c>
      <c r="S174" s="139">
        <f t="shared" si="163"/>
        <v>20</v>
      </c>
    </row>
    <row r="175" spans="1:20" s="135" customFormat="1">
      <c r="A175" s="132" t="s">
        <v>134</v>
      </c>
      <c r="B175" s="133" t="s">
        <v>214</v>
      </c>
      <c r="C175" s="134">
        <v>1</v>
      </c>
      <c r="D175" s="133" t="s">
        <v>44</v>
      </c>
      <c r="E175" s="135" t="s">
        <v>98</v>
      </c>
      <c r="F175" s="134">
        <v>4</v>
      </c>
      <c r="G175" s="136" t="s">
        <v>37</v>
      </c>
      <c r="H175" s="134"/>
      <c r="I175" s="134">
        <v>11</v>
      </c>
      <c r="J175" s="134">
        <v>15</v>
      </c>
      <c r="K175" s="134">
        <f t="shared" si="160"/>
        <v>5</v>
      </c>
      <c r="L175" s="134"/>
      <c r="M175" s="134">
        <v>30</v>
      </c>
      <c r="N175" s="137"/>
      <c r="O175" s="138">
        <f t="shared" si="183"/>
        <v>5</v>
      </c>
      <c r="Q175" s="139">
        <f t="shared" si="161"/>
        <v>0</v>
      </c>
      <c r="R175" s="140">
        <f t="shared" si="162"/>
        <v>20</v>
      </c>
      <c r="S175" s="139">
        <f t="shared" si="163"/>
        <v>20</v>
      </c>
    </row>
    <row r="176" spans="1:20" s="157" customFormat="1">
      <c r="A176" s="154" t="s">
        <v>134</v>
      </c>
      <c r="B176" s="155" t="s">
        <v>356</v>
      </c>
      <c r="C176" s="156">
        <v>1</v>
      </c>
      <c r="D176" s="155" t="s">
        <v>44</v>
      </c>
      <c r="E176" s="157" t="s">
        <v>357</v>
      </c>
      <c r="F176" s="156">
        <v>4</v>
      </c>
      <c r="G176" s="158" t="s">
        <v>36</v>
      </c>
      <c r="H176" s="156"/>
      <c r="I176" s="156">
        <v>16</v>
      </c>
      <c r="J176" s="156">
        <v>23</v>
      </c>
      <c r="K176" s="156">
        <f t="shared" si="160"/>
        <v>8</v>
      </c>
      <c r="L176" s="156"/>
      <c r="M176" s="156">
        <v>30</v>
      </c>
      <c r="N176" s="159"/>
      <c r="O176" s="160">
        <f t="shared" si="183"/>
        <v>5</v>
      </c>
      <c r="Q176" s="161">
        <f t="shared" si="161"/>
        <v>0</v>
      </c>
      <c r="R176" s="162">
        <f t="shared" si="162"/>
        <v>20</v>
      </c>
      <c r="S176" s="161">
        <f t="shared" si="163"/>
        <v>20</v>
      </c>
      <c r="T176" s="231"/>
    </row>
    <row r="177" spans="1:20" s="157" customFormat="1">
      <c r="A177" s="154" t="s">
        <v>134</v>
      </c>
      <c r="B177" s="155" t="s">
        <v>356</v>
      </c>
      <c r="C177" s="156">
        <v>1</v>
      </c>
      <c r="D177" s="155" t="s">
        <v>44</v>
      </c>
      <c r="E177" s="157" t="s">
        <v>358</v>
      </c>
      <c r="F177" s="156">
        <v>4</v>
      </c>
      <c r="G177" s="158" t="s">
        <v>37</v>
      </c>
      <c r="H177" s="156"/>
      <c r="I177" s="156">
        <v>16</v>
      </c>
      <c r="J177" s="156">
        <v>23</v>
      </c>
      <c r="K177" s="156">
        <f t="shared" si="160"/>
        <v>8</v>
      </c>
      <c r="L177" s="156"/>
      <c r="M177" s="156">
        <v>30</v>
      </c>
      <c r="N177" s="159"/>
      <c r="O177" s="160">
        <f t="shared" si="183"/>
        <v>5</v>
      </c>
      <c r="Q177" s="161">
        <f t="shared" si="161"/>
        <v>0</v>
      </c>
      <c r="R177" s="162">
        <f t="shared" si="162"/>
        <v>20</v>
      </c>
      <c r="S177" s="161">
        <f t="shared" si="163"/>
        <v>20</v>
      </c>
      <c r="T177" s="231"/>
    </row>
    <row r="178" spans="1:20" s="157" customFormat="1">
      <c r="A178" s="154" t="s">
        <v>134</v>
      </c>
      <c r="B178" s="155" t="s">
        <v>396</v>
      </c>
      <c r="C178" s="156">
        <v>1</v>
      </c>
      <c r="D178" s="155" t="s">
        <v>40</v>
      </c>
      <c r="E178" s="157" t="s">
        <v>375</v>
      </c>
      <c r="F178" s="156">
        <v>4</v>
      </c>
      <c r="G178" s="158" t="s">
        <v>288</v>
      </c>
      <c r="H178" s="156"/>
      <c r="I178" s="156">
        <v>6</v>
      </c>
      <c r="J178" s="156">
        <v>10</v>
      </c>
      <c r="K178" s="156">
        <f>J178-I178+1</f>
        <v>5</v>
      </c>
      <c r="L178" s="156"/>
      <c r="M178" s="156">
        <v>30</v>
      </c>
      <c r="N178" s="159"/>
      <c r="O178" s="160">
        <f>M178/6</f>
        <v>5</v>
      </c>
      <c r="Q178" s="161">
        <f>IF(K178=0,0,L178)</f>
        <v>0</v>
      </c>
      <c r="R178" s="162">
        <f>IF(K178=0,0,M178/1.5)</f>
        <v>20</v>
      </c>
      <c r="S178" s="161">
        <f>P178+Q178+R178</f>
        <v>20</v>
      </c>
      <c r="T178" s="231"/>
    </row>
    <row r="179" spans="1:20" s="157" customFormat="1">
      <c r="A179" s="154" t="s">
        <v>134</v>
      </c>
      <c r="B179" s="155" t="s">
        <v>397</v>
      </c>
      <c r="C179" s="156">
        <v>1</v>
      </c>
      <c r="D179" s="155" t="s">
        <v>40</v>
      </c>
      <c r="E179" s="157" t="s">
        <v>375</v>
      </c>
      <c r="F179" s="156">
        <v>5</v>
      </c>
      <c r="G179" s="158" t="s">
        <v>288</v>
      </c>
      <c r="H179" s="156"/>
      <c r="I179" s="156">
        <v>6</v>
      </c>
      <c r="J179" s="156">
        <v>10</v>
      </c>
      <c r="K179" s="156">
        <f>J179-I179+1</f>
        <v>5</v>
      </c>
      <c r="L179" s="156"/>
      <c r="M179" s="156">
        <v>30</v>
      </c>
      <c r="N179" s="159"/>
      <c r="O179" s="160">
        <f>M179/6</f>
        <v>5</v>
      </c>
      <c r="Q179" s="161">
        <f>IF(K179=0,0,L179)</f>
        <v>0</v>
      </c>
      <c r="R179" s="162">
        <f>IF(K179=0,0,M179/1.5)</f>
        <v>20</v>
      </c>
      <c r="S179" s="161">
        <f>P179+Q179+R179</f>
        <v>20</v>
      </c>
      <c r="T179" s="231"/>
    </row>
    <row r="180" spans="1:20" s="157" customFormat="1">
      <c r="A180" s="154" t="s">
        <v>134</v>
      </c>
      <c r="B180" s="155" t="s">
        <v>376</v>
      </c>
      <c r="C180" s="156">
        <v>1</v>
      </c>
      <c r="D180" s="155" t="s">
        <v>40</v>
      </c>
      <c r="E180" s="157" t="s">
        <v>375</v>
      </c>
      <c r="F180" s="156">
        <v>5</v>
      </c>
      <c r="G180" s="158" t="s">
        <v>36</v>
      </c>
      <c r="H180" s="156"/>
      <c r="I180" s="156">
        <v>6</v>
      </c>
      <c r="J180" s="156">
        <v>10</v>
      </c>
      <c r="K180" s="156">
        <f>J180-I180+1</f>
        <v>5</v>
      </c>
      <c r="L180" s="156"/>
      <c r="M180" s="156">
        <v>30</v>
      </c>
      <c r="N180" s="159"/>
      <c r="O180" s="160">
        <f>M180/6</f>
        <v>5</v>
      </c>
      <c r="Q180" s="161">
        <f>IF(K180=0,0,L180)</f>
        <v>0</v>
      </c>
      <c r="R180" s="162">
        <f>IF(K180=0,0,M180/1.5)</f>
        <v>20</v>
      </c>
      <c r="S180" s="161">
        <f>P180+Q180+R180</f>
        <v>20</v>
      </c>
      <c r="T180" s="231"/>
    </row>
    <row r="181" spans="1:20" s="157" customFormat="1">
      <c r="A181" s="154" t="s">
        <v>134</v>
      </c>
      <c r="B181" s="155" t="s">
        <v>377</v>
      </c>
      <c r="C181" s="156">
        <v>1</v>
      </c>
      <c r="D181" s="155" t="s">
        <v>40</v>
      </c>
      <c r="E181" s="157" t="s">
        <v>375</v>
      </c>
      <c r="F181" s="156">
        <v>5</v>
      </c>
      <c r="G181" s="158" t="s">
        <v>37</v>
      </c>
      <c r="H181" s="156"/>
      <c r="I181" s="156">
        <v>6</v>
      </c>
      <c r="J181" s="156">
        <v>10</v>
      </c>
      <c r="K181" s="156">
        <f>J181-I181+1</f>
        <v>5</v>
      </c>
      <c r="L181" s="156"/>
      <c r="M181" s="156">
        <v>30</v>
      </c>
      <c r="N181" s="159"/>
      <c r="O181" s="160">
        <f>M181/6</f>
        <v>5</v>
      </c>
      <c r="Q181" s="161">
        <f>IF(K181=0,0,L181)</f>
        <v>0</v>
      </c>
      <c r="R181" s="162">
        <f>IF(K181=0,0,M181/1.5)</f>
        <v>20</v>
      </c>
      <c r="S181" s="161">
        <f>P181+Q181+R181</f>
        <v>20</v>
      </c>
      <c r="T181" s="231"/>
    </row>
    <row r="182" spans="1:20" s="157" customFormat="1">
      <c r="A182" s="154" t="s">
        <v>134</v>
      </c>
      <c r="B182" s="155" t="s">
        <v>348</v>
      </c>
      <c r="C182" s="156">
        <v>1</v>
      </c>
      <c r="D182" s="155" t="s">
        <v>31</v>
      </c>
      <c r="E182" s="157" t="s">
        <v>350</v>
      </c>
      <c r="F182" s="156">
        <v>5</v>
      </c>
      <c r="G182" s="158" t="s">
        <v>36</v>
      </c>
      <c r="H182" s="156"/>
      <c r="I182" s="156">
        <v>11</v>
      </c>
      <c r="J182" s="156">
        <v>15</v>
      </c>
      <c r="K182" s="156">
        <f t="shared" si="160"/>
        <v>5</v>
      </c>
      <c r="L182" s="156"/>
      <c r="M182" s="156">
        <v>30</v>
      </c>
      <c r="N182" s="159"/>
      <c r="O182" s="160">
        <f t="shared" si="183"/>
        <v>5</v>
      </c>
      <c r="Q182" s="161">
        <f t="shared" si="161"/>
        <v>0</v>
      </c>
      <c r="R182" s="162">
        <f t="shared" si="162"/>
        <v>20</v>
      </c>
      <c r="S182" s="161">
        <f t="shared" si="163"/>
        <v>20</v>
      </c>
      <c r="T182" s="231"/>
    </row>
    <row r="183" spans="1:20" s="157" customFormat="1">
      <c r="A183" s="154" t="s">
        <v>134</v>
      </c>
      <c r="B183" s="155" t="s">
        <v>349</v>
      </c>
      <c r="C183" s="156">
        <v>1</v>
      </c>
      <c r="D183" s="155" t="s">
        <v>31</v>
      </c>
      <c r="E183" s="157" t="s">
        <v>350</v>
      </c>
      <c r="F183" s="156">
        <v>5</v>
      </c>
      <c r="G183" s="158" t="s">
        <v>37</v>
      </c>
      <c r="H183" s="156"/>
      <c r="I183" s="156">
        <v>11</v>
      </c>
      <c r="J183" s="156">
        <v>15</v>
      </c>
      <c r="K183" s="156">
        <f t="shared" si="160"/>
        <v>5</v>
      </c>
      <c r="L183" s="156"/>
      <c r="M183" s="156">
        <v>30</v>
      </c>
      <c r="N183" s="159"/>
      <c r="O183" s="160">
        <f t="shared" si="183"/>
        <v>5</v>
      </c>
      <c r="Q183" s="161">
        <f t="shared" si="161"/>
        <v>0</v>
      </c>
      <c r="R183" s="162">
        <f t="shared" si="162"/>
        <v>20</v>
      </c>
      <c r="S183" s="161">
        <f t="shared" si="163"/>
        <v>20</v>
      </c>
      <c r="T183" s="231"/>
    </row>
    <row r="184" spans="1:20" s="157" customFormat="1">
      <c r="A184" s="154" t="s">
        <v>134</v>
      </c>
      <c r="B184" s="155" t="s">
        <v>378</v>
      </c>
      <c r="C184" s="156">
        <v>1</v>
      </c>
      <c r="D184" s="155" t="s">
        <v>31</v>
      </c>
      <c r="E184" s="157" t="s">
        <v>375</v>
      </c>
      <c r="F184" s="156">
        <v>5</v>
      </c>
      <c r="G184" s="158" t="s">
        <v>36</v>
      </c>
      <c r="H184" s="156"/>
      <c r="I184" s="156">
        <v>16</v>
      </c>
      <c r="J184" s="156">
        <v>23</v>
      </c>
      <c r="K184" s="156">
        <f t="shared" ref="K184:K193" si="184">J184-I184+1</f>
        <v>8</v>
      </c>
      <c r="L184" s="156"/>
      <c r="M184" s="156">
        <v>30</v>
      </c>
      <c r="N184" s="159"/>
      <c r="O184" s="160">
        <f t="shared" ref="O184:O193" si="185">M184/6</f>
        <v>5</v>
      </c>
      <c r="Q184" s="161">
        <f t="shared" ref="Q184:Q193" si="186">IF(K184=0,0,L184)</f>
        <v>0</v>
      </c>
      <c r="R184" s="162">
        <f t="shared" ref="R184:R193" si="187">IF(K184=0,0,M184/1.5)</f>
        <v>20</v>
      </c>
      <c r="S184" s="161">
        <f t="shared" ref="S184:S193" si="188">P184+Q184+R184</f>
        <v>20</v>
      </c>
      <c r="T184" s="231"/>
    </row>
    <row r="185" spans="1:20" s="157" customFormat="1">
      <c r="A185" s="154" t="s">
        <v>134</v>
      </c>
      <c r="B185" s="155" t="s">
        <v>379</v>
      </c>
      <c r="C185" s="156">
        <v>1</v>
      </c>
      <c r="D185" s="155" t="s">
        <v>31</v>
      </c>
      <c r="E185" s="157" t="s">
        <v>375</v>
      </c>
      <c r="F185" s="156">
        <v>5</v>
      </c>
      <c r="G185" s="158" t="s">
        <v>37</v>
      </c>
      <c r="H185" s="156"/>
      <c r="I185" s="156">
        <v>16</v>
      </c>
      <c r="J185" s="156">
        <v>23</v>
      </c>
      <c r="K185" s="156">
        <f t="shared" si="184"/>
        <v>8</v>
      </c>
      <c r="L185" s="156"/>
      <c r="M185" s="156">
        <v>30</v>
      </c>
      <c r="N185" s="159"/>
      <c r="O185" s="160">
        <f t="shared" si="185"/>
        <v>5</v>
      </c>
      <c r="Q185" s="161">
        <f t="shared" si="186"/>
        <v>0</v>
      </c>
      <c r="R185" s="162">
        <f t="shared" si="187"/>
        <v>20</v>
      </c>
      <c r="S185" s="161">
        <f t="shared" si="188"/>
        <v>20</v>
      </c>
      <c r="T185" s="231"/>
    </row>
    <row r="186" spans="1:20" s="135" customFormat="1">
      <c r="A186" s="132" t="s">
        <v>134</v>
      </c>
      <c r="B186" s="133" t="s">
        <v>218</v>
      </c>
      <c r="C186" s="134">
        <v>1</v>
      </c>
      <c r="D186" s="133" t="s">
        <v>44</v>
      </c>
      <c r="E186" s="135" t="s">
        <v>98</v>
      </c>
      <c r="F186" s="134">
        <v>6</v>
      </c>
      <c r="G186" s="136" t="s">
        <v>36</v>
      </c>
      <c r="H186" s="134"/>
      <c r="I186" s="134">
        <v>1</v>
      </c>
      <c r="J186" s="134">
        <v>5</v>
      </c>
      <c r="K186" s="134">
        <f t="shared" si="184"/>
        <v>5</v>
      </c>
      <c r="L186" s="134"/>
      <c r="M186" s="134">
        <v>30</v>
      </c>
      <c r="N186" s="137"/>
      <c r="O186" s="138">
        <f t="shared" si="185"/>
        <v>5</v>
      </c>
      <c r="Q186" s="139">
        <f t="shared" si="186"/>
        <v>0</v>
      </c>
      <c r="R186" s="140">
        <f t="shared" si="187"/>
        <v>20</v>
      </c>
      <c r="S186" s="139">
        <f t="shared" si="188"/>
        <v>20</v>
      </c>
    </row>
    <row r="187" spans="1:20" s="135" customFormat="1">
      <c r="A187" s="132" t="s">
        <v>134</v>
      </c>
      <c r="B187" s="133" t="s">
        <v>219</v>
      </c>
      <c r="C187" s="134">
        <v>1</v>
      </c>
      <c r="D187" s="133" t="s">
        <v>44</v>
      </c>
      <c r="E187" s="135" t="s">
        <v>98</v>
      </c>
      <c r="F187" s="134">
        <v>6</v>
      </c>
      <c r="G187" s="136" t="s">
        <v>37</v>
      </c>
      <c r="H187" s="134"/>
      <c r="I187" s="134">
        <v>1</v>
      </c>
      <c r="J187" s="134">
        <v>5</v>
      </c>
      <c r="K187" s="134">
        <f t="shared" si="184"/>
        <v>5</v>
      </c>
      <c r="L187" s="134"/>
      <c r="M187" s="134">
        <v>30</v>
      </c>
      <c r="N187" s="137"/>
      <c r="O187" s="138">
        <f t="shared" si="185"/>
        <v>5</v>
      </c>
      <c r="Q187" s="139">
        <f t="shared" si="186"/>
        <v>0</v>
      </c>
      <c r="R187" s="140">
        <f t="shared" si="187"/>
        <v>20</v>
      </c>
      <c r="S187" s="139">
        <f t="shared" si="188"/>
        <v>20</v>
      </c>
    </row>
    <row r="188" spans="1:20" s="135" customFormat="1">
      <c r="A188" s="132" t="s">
        <v>134</v>
      </c>
      <c r="B188" s="133" t="s">
        <v>220</v>
      </c>
      <c r="C188" s="134">
        <v>1</v>
      </c>
      <c r="D188" s="133" t="s">
        <v>44</v>
      </c>
      <c r="E188" s="135" t="s">
        <v>98</v>
      </c>
      <c r="F188" s="134">
        <v>6</v>
      </c>
      <c r="G188" s="136" t="s">
        <v>36</v>
      </c>
      <c r="H188" s="134"/>
      <c r="I188" s="134">
        <v>6</v>
      </c>
      <c r="J188" s="134">
        <v>10</v>
      </c>
      <c r="K188" s="134">
        <f t="shared" si="184"/>
        <v>5</v>
      </c>
      <c r="L188" s="134"/>
      <c r="M188" s="134">
        <v>30</v>
      </c>
      <c r="N188" s="137"/>
      <c r="O188" s="138">
        <f t="shared" si="185"/>
        <v>5</v>
      </c>
      <c r="Q188" s="139">
        <f t="shared" si="186"/>
        <v>0</v>
      </c>
      <c r="R188" s="140">
        <f t="shared" si="187"/>
        <v>20</v>
      </c>
      <c r="S188" s="139">
        <f t="shared" si="188"/>
        <v>20</v>
      </c>
    </row>
    <row r="189" spans="1:20" s="135" customFormat="1">
      <c r="A189" s="132" t="s">
        <v>134</v>
      </c>
      <c r="B189" s="133" t="s">
        <v>221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37</v>
      </c>
      <c r="H189" s="134"/>
      <c r="I189" s="134">
        <v>6</v>
      </c>
      <c r="J189" s="134">
        <v>10</v>
      </c>
      <c r="K189" s="134">
        <f t="shared" si="184"/>
        <v>5</v>
      </c>
      <c r="L189" s="134"/>
      <c r="M189" s="134">
        <v>30</v>
      </c>
      <c r="N189" s="137"/>
      <c r="O189" s="138">
        <f t="shared" si="185"/>
        <v>5</v>
      </c>
      <c r="Q189" s="139">
        <f t="shared" si="186"/>
        <v>0</v>
      </c>
      <c r="R189" s="140">
        <f t="shared" si="187"/>
        <v>20</v>
      </c>
      <c r="S189" s="139">
        <f t="shared" si="188"/>
        <v>20</v>
      </c>
    </row>
    <row r="190" spans="1:20" s="157" customFormat="1">
      <c r="A190" s="154" t="s">
        <v>134</v>
      </c>
      <c r="B190" s="155" t="s">
        <v>380</v>
      </c>
      <c r="C190" s="156">
        <v>1</v>
      </c>
      <c r="D190" s="155" t="s">
        <v>44</v>
      </c>
      <c r="E190" s="157" t="s">
        <v>375</v>
      </c>
      <c r="F190" s="156">
        <v>6</v>
      </c>
      <c r="G190" s="158" t="s">
        <v>36</v>
      </c>
      <c r="H190" s="156"/>
      <c r="I190" s="156">
        <v>11</v>
      </c>
      <c r="J190" s="156">
        <v>15</v>
      </c>
      <c r="K190" s="156">
        <f t="shared" si="184"/>
        <v>5</v>
      </c>
      <c r="L190" s="156"/>
      <c r="M190" s="156">
        <v>30</v>
      </c>
      <c r="N190" s="159"/>
      <c r="O190" s="160">
        <f t="shared" si="185"/>
        <v>5</v>
      </c>
      <c r="Q190" s="161">
        <f t="shared" si="186"/>
        <v>0</v>
      </c>
      <c r="R190" s="162">
        <f t="shared" si="187"/>
        <v>20</v>
      </c>
      <c r="S190" s="161">
        <f t="shared" si="188"/>
        <v>20</v>
      </c>
      <c r="T190" s="231"/>
    </row>
    <row r="191" spans="1:20" s="157" customFormat="1">
      <c r="A191" s="154" t="s">
        <v>134</v>
      </c>
      <c r="B191" s="155" t="s">
        <v>381</v>
      </c>
      <c r="C191" s="156">
        <v>1</v>
      </c>
      <c r="D191" s="155" t="s">
        <v>44</v>
      </c>
      <c r="E191" s="157" t="s">
        <v>375</v>
      </c>
      <c r="F191" s="156">
        <v>6</v>
      </c>
      <c r="G191" s="158" t="s">
        <v>37</v>
      </c>
      <c r="H191" s="156"/>
      <c r="I191" s="156">
        <v>11</v>
      </c>
      <c r="J191" s="156">
        <v>15</v>
      </c>
      <c r="K191" s="156">
        <f t="shared" si="184"/>
        <v>5</v>
      </c>
      <c r="L191" s="156"/>
      <c r="M191" s="156">
        <v>30</v>
      </c>
      <c r="N191" s="159"/>
      <c r="O191" s="160">
        <f t="shared" si="185"/>
        <v>5</v>
      </c>
      <c r="Q191" s="161">
        <f t="shared" si="186"/>
        <v>0</v>
      </c>
      <c r="R191" s="162">
        <f t="shared" si="187"/>
        <v>20</v>
      </c>
      <c r="S191" s="161">
        <f t="shared" si="188"/>
        <v>20</v>
      </c>
      <c r="T191" s="231"/>
    </row>
    <row r="192" spans="1:20" s="157" customFormat="1">
      <c r="A192" s="154" t="s">
        <v>134</v>
      </c>
      <c r="B192" s="155" t="s">
        <v>382</v>
      </c>
      <c r="C192" s="156">
        <v>1</v>
      </c>
      <c r="D192" s="155" t="s">
        <v>29</v>
      </c>
      <c r="E192" s="157" t="s">
        <v>375</v>
      </c>
      <c r="F192" s="156">
        <v>6</v>
      </c>
      <c r="G192" s="158" t="s">
        <v>36</v>
      </c>
      <c r="H192" s="156"/>
      <c r="I192" s="156">
        <v>16</v>
      </c>
      <c r="J192" s="156">
        <v>23</v>
      </c>
      <c r="K192" s="156">
        <f t="shared" si="184"/>
        <v>8</v>
      </c>
      <c r="L192" s="156"/>
      <c r="M192" s="156">
        <v>30</v>
      </c>
      <c r="N192" s="159"/>
      <c r="O192" s="160">
        <f t="shared" si="185"/>
        <v>5</v>
      </c>
      <c r="Q192" s="161">
        <f t="shared" si="186"/>
        <v>0</v>
      </c>
      <c r="R192" s="162">
        <f t="shared" si="187"/>
        <v>20</v>
      </c>
      <c r="S192" s="161">
        <f t="shared" si="188"/>
        <v>20</v>
      </c>
      <c r="T192" s="231"/>
    </row>
    <row r="193" spans="1:20" s="157" customFormat="1">
      <c r="A193" s="154" t="s">
        <v>134</v>
      </c>
      <c r="B193" s="155" t="s">
        <v>383</v>
      </c>
      <c r="C193" s="156">
        <v>1</v>
      </c>
      <c r="D193" s="155" t="s">
        <v>29</v>
      </c>
      <c r="E193" s="157" t="s">
        <v>375</v>
      </c>
      <c r="F193" s="156">
        <v>6</v>
      </c>
      <c r="G193" s="158" t="s">
        <v>37</v>
      </c>
      <c r="H193" s="156"/>
      <c r="I193" s="156">
        <v>16</v>
      </c>
      <c r="J193" s="156">
        <v>23</v>
      </c>
      <c r="K193" s="156">
        <f t="shared" si="184"/>
        <v>8</v>
      </c>
      <c r="L193" s="156"/>
      <c r="M193" s="156">
        <v>30</v>
      </c>
      <c r="N193" s="159"/>
      <c r="O193" s="160">
        <f t="shared" si="185"/>
        <v>5</v>
      </c>
      <c r="Q193" s="161">
        <f t="shared" si="186"/>
        <v>0</v>
      </c>
      <c r="R193" s="162">
        <f t="shared" si="187"/>
        <v>20</v>
      </c>
      <c r="S193" s="161">
        <f t="shared" si="188"/>
        <v>20</v>
      </c>
      <c r="T193" s="231"/>
    </row>
    <row r="194" spans="1:20" s="40" customFormat="1">
      <c r="A194" s="174" t="s">
        <v>134</v>
      </c>
      <c r="B194" s="38" t="s">
        <v>398</v>
      </c>
      <c r="C194" s="39">
        <v>1</v>
      </c>
      <c r="D194" s="38" t="s">
        <v>29</v>
      </c>
      <c r="E194" s="40" t="s">
        <v>375</v>
      </c>
      <c r="F194" s="39">
        <v>6</v>
      </c>
      <c r="G194" s="41" t="s">
        <v>288</v>
      </c>
      <c r="H194" s="39"/>
      <c r="I194" s="39">
        <v>6</v>
      </c>
      <c r="J194" s="39">
        <v>10</v>
      </c>
      <c r="K194" s="39">
        <f>J194-I194+1</f>
        <v>5</v>
      </c>
      <c r="L194" s="39"/>
      <c r="M194" s="39">
        <v>30</v>
      </c>
      <c r="N194" s="42"/>
      <c r="O194" s="43">
        <f>M194/6</f>
        <v>5</v>
      </c>
      <c r="Q194" s="44">
        <f>IF(K194=0,0,L194)</f>
        <v>0</v>
      </c>
      <c r="R194" s="97">
        <f>IF(K194=0,0,M194/1.5)</f>
        <v>20</v>
      </c>
      <c r="S194" s="44">
        <f>P194+Q194+R194</f>
        <v>20</v>
      </c>
      <c r="T194" s="172"/>
    </row>
    <row r="195" spans="1:20" s="40" customFormat="1">
      <c r="A195" s="174" t="s">
        <v>134</v>
      </c>
      <c r="B195" s="38" t="s">
        <v>399</v>
      </c>
      <c r="C195" s="39">
        <v>1</v>
      </c>
      <c r="D195" s="38" t="s">
        <v>29</v>
      </c>
      <c r="E195" s="40" t="s">
        <v>375</v>
      </c>
      <c r="F195" s="39">
        <v>7</v>
      </c>
      <c r="G195" s="41" t="s">
        <v>288</v>
      </c>
      <c r="H195" s="39"/>
      <c r="I195" s="39">
        <v>6</v>
      </c>
      <c r="J195" s="39">
        <v>10</v>
      </c>
      <c r="K195" s="39">
        <f>J195-I195+1</f>
        <v>5</v>
      </c>
      <c r="L195" s="39"/>
      <c r="M195" s="39">
        <v>30</v>
      </c>
      <c r="N195" s="42"/>
      <c r="O195" s="43">
        <f>M195/6</f>
        <v>5</v>
      </c>
      <c r="Q195" s="44">
        <f>IF(K195=0,0,L195)</f>
        <v>0</v>
      </c>
      <c r="R195" s="97">
        <f>IF(K195=0,0,M195/1.5)</f>
        <v>20</v>
      </c>
      <c r="S195" s="44">
        <f>P195+Q195+R195</f>
        <v>20</v>
      </c>
      <c r="T195" s="172"/>
    </row>
    <row r="196" spans="1:20" s="135" customFormat="1">
      <c r="A196" s="132" t="s">
        <v>134</v>
      </c>
      <c r="B196" s="133" t="s">
        <v>222</v>
      </c>
      <c r="C196" s="134">
        <v>1</v>
      </c>
      <c r="D196" s="133" t="s">
        <v>44</v>
      </c>
      <c r="E196" s="135" t="s">
        <v>98</v>
      </c>
      <c r="F196" s="134">
        <v>7</v>
      </c>
      <c r="G196" s="136" t="s">
        <v>36</v>
      </c>
      <c r="H196" s="134"/>
      <c r="I196" s="134">
        <v>1</v>
      </c>
      <c r="J196" s="134">
        <v>5</v>
      </c>
      <c r="K196" s="134">
        <f t="shared" si="160"/>
        <v>5</v>
      </c>
      <c r="L196" s="134"/>
      <c r="M196" s="134">
        <v>30</v>
      </c>
      <c r="N196" s="137"/>
      <c r="O196" s="138">
        <f t="shared" si="183"/>
        <v>5</v>
      </c>
      <c r="Q196" s="139">
        <f t="shared" si="161"/>
        <v>0</v>
      </c>
      <c r="R196" s="140">
        <f t="shared" si="162"/>
        <v>20</v>
      </c>
      <c r="S196" s="139">
        <f t="shared" si="163"/>
        <v>20</v>
      </c>
    </row>
    <row r="197" spans="1:20" s="135" customFormat="1">
      <c r="A197" s="132" t="s">
        <v>134</v>
      </c>
      <c r="B197" s="133" t="s">
        <v>223</v>
      </c>
      <c r="C197" s="134">
        <v>1</v>
      </c>
      <c r="D197" s="133" t="s">
        <v>44</v>
      </c>
      <c r="E197" s="135" t="s">
        <v>98</v>
      </c>
      <c r="F197" s="134">
        <v>7</v>
      </c>
      <c r="G197" s="136" t="s">
        <v>37</v>
      </c>
      <c r="H197" s="134"/>
      <c r="I197" s="134">
        <v>1</v>
      </c>
      <c r="J197" s="134">
        <v>5</v>
      </c>
      <c r="K197" s="134">
        <f t="shared" si="160"/>
        <v>5</v>
      </c>
      <c r="L197" s="134"/>
      <c r="M197" s="134">
        <v>30</v>
      </c>
      <c r="N197" s="137"/>
      <c r="O197" s="138">
        <f t="shared" si="183"/>
        <v>5</v>
      </c>
      <c r="Q197" s="139">
        <f t="shared" si="161"/>
        <v>0</v>
      </c>
      <c r="R197" s="140">
        <f t="shared" si="162"/>
        <v>20</v>
      </c>
      <c r="S197" s="139">
        <f t="shared" si="163"/>
        <v>20</v>
      </c>
    </row>
    <row r="198" spans="1:20" s="135" customFormat="1">
      <c r="A198" s="132" t="s">
        <v>134</v>
      </c>
      <c r="B198" s="133" t="s">
        <v>279</v>
      </c>
      <c r="C198" s="134">
        <v>1</v>
      </c>
      <c r="D198" s="133" t="s">
        <v>44</v>
      </c>
      <c r="E198" s="135" t="s">
        <v>224</v>
      </c>
      <c r="F198" s="134">
        <v>7</v>
      </c>
      <c r="G198" s="136" t="s">
        <v>36</v>
      </c>
      <c r="H198" s="134"/>
      <c r="I198" s="134">
        <v>6</v>
      </c>
      <c r="J198" s="134">
        <v>15</v>
      </c>
      <c r="K198" s="134">
        <f t="shared" ref="K198" si="189">J198-I198+1</f>
        <v>10</v>
      </c>
      <c r="L198" s="134"/>
      <c r="M198" s="134">
        <v>60</v>
      </c>
      <c r="N198" s="137"/>
      <c r="O198" s="138">
        <f t="shared" ref="O198" si="190">M198/6</f>
        <v>10</v>
      </c>
      <c r="Q198" s="139">
        <f t="shared" ref="Q198" si="191">IF(K198=0,0,L198)</f>
        <v>0</v>
      </c>
      <c r="R198" s="140">
        <f t="shared" ref="R198" si="192">IF(K198=0,0,M198/1.5)</f>
        <v>40</v>
      </c>
      <c r="S198" s="139">
        <f t="shared" ref="S198" si="193">P198+Q198+R198</f>
        <v>40</v>
      </c>
    </row>
    <row r="199" spans="1:20" s="135" customFormat="1">
      <c r="A199" s="132" t="s">
        <v>134</v>
      </c>
      <c r="B199" s="133" t="s">
        <v>280</v>
      </c>
      <c r="C199" s="134">
        <v>1</v>
      </c>
      <c r="D199" s="133" t="s">
        <v>44</v>
      </c>
      <c r="E199" s="135" t="s">
        <v>224</v>
      </c>
      <c r="F199" s="134">
        <v>7</v>
      </c>
      <c r="G199" s="136" t="s">
        <v>37</v>
      </c>
      <c r="H199" s="134"/>
      <c r="I199" s="134">
        <v>6</v>
      </c>
      <c r="J199" s="134">
        <v>15</v>
      </c>
      <c r="K199" s="134">
        <f t="shared" si="160"/>
        <v>10</v>
      </c>
      <c r="L199" s="134"/>
      <c r="M199" s="134">
        <v>60</v>
      </c>
      <c r="N199" s="137"/>
      <c r="O199" s="138">
        <f t="shared" si="183"/>
        <v>10</v>
      </c>
      <c r="Q199" s="139">
        <f t="shared" si="161"/>
        <v>0</v>
      </c>
      <c r="R199" s="140">
        <f t="shared" si="162"/>
        <v>40</v>
      </c>
      <c r="S199" s="139">
        <f t="shared" si="163"/>
        <v>40</v>
      </c>
    </row>
    <row r="200" spans="1:20" s="157" customFormat="1">
      <c r="A200" s="232" t="s">
        <v>134</v>
      </c>
      <c r="B200" s="155" t="s">
        <v>366</v>
      </c>
      <c r="C200" s="156">
        <v>1</v>
      </c>
      <c r="D200" s="155" t="s">
        <v>30</v>
      </c>
      <c r="E200" s="233" t="s">
        <v>365</v>
      </c>
      <c r="F200" s="158">
        <v>7</v>
      </c>
      <c r="G200" s="158" t="s">
        <v>36</v>
      </c>
      <c r="H200" s="156"/>
      <c r="I200" s="156">
        <v>16</v>
      </c>
      <c r="J200" s="156">
        <v>23</v>
      </c>
      <c r="K200" s="156">
        <f t="shared" si="160"/>
        <v>8</v>
      </c>
      <c r="L200" s="156"/>
      <c r="M200" s="156">
        <v>30</v>
      </c>
      <c r="N200" s="159">
        <f t="shared" ref="N200:N201" si="194">L200/K200</f>
        <v>0</v>
      </c>
      <c r="O200" s="160">
        <f t="shared" si="183"/>
        <v>5</v>
      </c>
      <c r="Q200" s="161">
        <f t="shared" si="161"/>
        <v>0</v>
      </c>
      <c r="R200" s="162">
        <f t="shared" si="162"/>
        <v>20</v>
      </c>
      <c r="S200" s="161">
        <f t="shared" si="163"/>
        <v>20</v>
      </c>
    </row>
    <row r="201" spans="1:20" s="157" customFormat="1">
      <c r="A201" s="232" t="s">
        <v>134</v>
      </c>
      <c r="B201" s="155" t="s">
        <v>366</v>
      </c>
      <c r="C201" s="156">
        <v>1</v>
      </c>
      <c r="D201" s="155" t="s">
        <v>30</v>
      </c>
      <c r="E201" s="233" t="s">
        <v>365</v>
      </c>
      <c r="F201" s="158">
        <v>7</v>
      </c>
      <c r="G201" s="158" t="s">
        <v>37</v>
      </c>
      <c r="H201" s="156"/>
      <c r="I201" s="156">
        <v>16</v>
      </c>
      <c r="J201" s="156">
        <v>23</v>
      </c>
      <c r="K201" s="156">
        <f t="shared" si="160"/>
        <v>8</v>
      </c>
      <c r="L201" s="156"/>
      <c r="M201" s="156">
        <v>30</v>
      </c>
      <c r="N201" s="159">
        <f t="shared" si="194"/>
        <v>0</v>
      </c>
      <c r="O201" s="160">
        <f t="shared" si="183"/>
        <v>5</v>
      </c>
      <c r="Q201" s="161">
        <f t="shared" si="161"/>
        <v>0</v>
      </c>
      <c r="R201" s="162">
        <f t="shared" si="162"/>
        <v>20</v>
      </c>
      <c r="S201" s="161">
        <f t="shared" si="163"/>
        <v>20</v>
      </c>
    </row>
    <row r="202" spans="1:20" s="157" customFormat="1">
      <c r="A202" s="154" t="s">
        <v>134</v>
      </c>
      <c r="B202" s="155" t="s">
        <v>386</v>
      </c>
      <c r="C202" s="156">
        <v>1</v>
      </c>
      <c r="D202" s="155"/>
      <c r="E202" s="157" t="s">
        <v>375</v>
      </c>
      <c r="F202" s="156" t="s">
        <v>291</v>
      </c>
      <c r="G202" s="158" t="s">
        <v>36</v>
      </c>
      <c r="H202" s="156"/>
      <c r="I202" s="156">
        <v>6</v>
      </c>
      <c r="J202" s="156">
        <v>10</v>
      </c>
      <c r="K202" s="156">
        <f t="shared" ref="K202:K207" si="195">J202-I202+1</f>
        <v>5</v>
      </c>
      <c r="L202" s="156"/>
      <c r="M202" s="156">
        <v>30</v>
      </c>
      <c r="N202" s="159"/>
      <c r="O202" s="160">
        <f t="shared" ref="O202:O207" si="196">M202/6</f>
        <v>5</v>
      </c>
      <c r="Q202" s="161">
        <f t="shared" ref="Q202:Q207" si="197">IF(K202=0,0,L202)</f>
        <v>0</v>
      </c>
      <c r="R202" s="162">
        <f t="shared" ref="R202:R207" si="198">IF(K202=0,0,M202/1.5)</f>
        <v>20</v>
      </c>
      <c r="S202" s="161">
        <f t="shared" ref="S202:S207" si="199">P202+Q202+R202</f>
        <v>20</v>
      </c>
      <c r="T202" s="231"/>
    </row>
    <row r="203" spans="1:20" s="157" customFormat="1">
      <c r="A203" s="154" t="s">
        <v>134</v>
      </c>
      <c r="B203" s="155" t="s">
        <v>387</v>
      </c>
      <c r="C203" s="156">
        <v>1</v>
      </c>
      <c r="D203" s="155"/>
      <c r="E203" s="157" t="s">
        <v>375</v>
      </c>
      <c r="F203" s="156" t="s">
        <v>291</v>
      </c>
      <c r="G203" s="158" t="s">
        <v>37</v>
      </c>
      <c r="H203" s="156"/>
      <c r="I203" s="156">
        <v>6</v>
      </c>
      <c r="J203" s="156">
        <v>10</v>
      </c>
      <c r="K203" s="156">
        <f t="shared" si="195"/>
        <v>5</v>
      </c>
      <c r="L203" s="156"/>
      <c r="M203" s="156">
        <v>30</v>
      </c>
      <c r="N203" s="159"/>
      <c r="O203" s="160">
        <f t="shared" si="196"/>
        <v>5</v>
      </c>
      <c r="Q203" s="161">
        <f t="shared" si="197"/>
        <v>0</v>
      </c>
      <c r="R203" s="162">
        <f t="shared" si="198"/>
        <v>20</v>
      </c>
      <c r="S203" s="161">
        <f t="shared" si="199"/>
        <v>20</v>
      </c>
      <c r="T203" s="231"/>
    </row>
    <row r="204" spans="1:20" s="157" customFormat="1">
      <c r="A204" s="154" t="s">
        <v>134</v>
      </c>
      <c r="B204" s="155" t="s">
        <v>390</v>
      </c>
      <c r="C204" s="156">
        <v>1</v>
      </c>
      <c r="D204" s="155" t="s">
        <v>10</v>
      </c>
      <c r="E204" s="157" t="s">
        <v>375</v>
      </c>
      <c r="F204" s="156" t="s">
        <v>291</v>
      </c>
      <c r="G204" s="158" t="s">
        <v>36</v>
      </c>
      <c r="H204" s="156"/>
      <c r="I204" s="156">
        <v>11</v>
      </c>
      <c r="J204" s="156">
        <v>15</v>
      </c>
      <c r="K204" s="156">
        <f t="shared" si="195"/>
        <v>5</v>
      </c>
      <c r="L204" s="156"/>
      <c r="M204" s="156">
        <v>30</v>
      </c>
      <c r="N204" s="159"/>
      <c r="O204" s="160">
        <f t="shared" si="196"/>
        <v>5</v>
      </c>
      <c r="Q204" s="161">
        <f t="shared" si="197"/>
        <v>0</v>
      </c>
      <c r="R204" s="162">
        <f t="shared" si="198"/>
        <v>20</v>
      </c>
      <c r="S204" s="161">
        <f t="shared" si="199"/>
        <v>20</v>
      </c>
      <c r="T204" s="231"/>
    </row>
    <row r="205" spans="1:20" s="157" customFormat="1">
      <c r="A205" s="154" t="s">
        <v>134</v>
      </c>
      <c r="B205" s="155" t="s">
        <v>391</v>
      </c>
      <c r="C205" s="156">
        <v>1</v>
      </c>
      <c r="D205" s="155" t="s">
        <v>10</v>
      </c>
      <c r="E205" s="157" t="s">
        <v>375</v>
      </c>
      <c r="F205" s="156" t="s">
        <v>291</v>
      </c>
      <c r="G205" s="158" t="s">
        <v>37</v>
      </c>
      <c r="H205" s="156"/>
      <c r="I205" s="156">
        <v>11</v>
      </c>
      <c r="J205" s="156">
        <v>15</v>
      </c>
      <c r="K205" s="156">
        <f t="shared" si="195"/>
        <v>5</v>
      </c>
      <c r="L205" s="156"/>
      <c r="M205" s="156">
        <v>30</v>
      </c>
      <c r="N205" s="159"/>
      <c r="O205" s="160">
        <f t="shared" si="196"/>
        <v>5</v>
      </c>
      <c r="Q205" s="161">
        <f t="shared" si="197"/>
        <v>0</v>
      </c>
      <c r="R205" s="162">
        <f t="shared" si="198"/>
        <v>20</v>
      </c>
      <c r="S205" s="161">
        <f t="shared" si="199"/>
        <v>20</v>
      </c>
      <c r="T205" s="231"/>
    </row>
    <row r="206" spans="1:20" s="157" customFormat="1">
      <c r="A206" s="154" t="s">
        <v>134</v>
      </c>
      <c r="B206" s="155" t="s">
        <v>394</v>
      </c>
      <c r="C206" s="156">
        <v>1</v>
      </c>
      <c r="D206" s="155" t="s">
        <v>31</v>
      </c>
      <c r="E206" s="157" t="s">
        <v>375</v>
      </c>
      <c r="F206" s="156" t="s">
        <v>291</v>
      </c>
      <c r="G206" s="158" t="s">
        <v>36</v>
      </c>
      <c r="H206" s="156"/>
      <c r="I206" s="156">
        <v>16</v>
      </c>
      <c r="J206" s="156">
        <v>23</v>
      </c>
      <c r="K206" s="156">
        <f t="shared" si="195"/>
        <v>8</v>
      </c>
      <c r="L206" s="156"/>
      <c r="M206" s="156">
        <v>30</v>
      </c>
      <c r="N206" s="159"/>
      <c r="O206" s="160">
        <f t="shared" si="196"/>
        <v>5</v>
      </c>
      <c r="Q206" s="161">
        <f t="shared" si="197"/>
        <v>0</v>
      </c>
      <c r="R206" s="162">
        <f t="shared" si="198"/>
        <v>20</v>
      </c>
      <c r="S206" s="161">
        <f t="shared" si="199"/>
        <v>20</v>
      </c>
      <c r="T206" s="231"/>
    </row>
    <row r="207" spans="1:20" s="157" customFormat="1">
      <c r="A207" s="154" t="s">
        <v>134</v>
      </c>
      <c r="B207" s="155" t="s">
        <v>395</v>
      </c>
      <c r="C207" s="156">
        <v>1</v>
      </c>
      <c r="D207" s="155" t="s">
        <v>31</v>
      </c>
      <c r="E207" s="157" t="s">
        <v>375</v>
      </c>
      <c r="F207" s="156" t="s">
        <v>291</v>
      </c>
      <c r="G207" s="158" t="s">
        <v>37</v>
      </c>
      <c r="H207" s="156"/>
      <c r="I207" s="156">
        <v>16</v>
      </c>
      <c r="J207" s="156">
        <v>23</v>
      </c>
      <c r="K207" s="156">
        <f t="shared" si="195"/>
        <v>8</v>
      </c>
      <c r="L207" s="156"/>
      <c r="M207" s="156">
        <v>30</v>
      </c>
      <c r="N207" s="159"/>
      <c r="O207" s="160">
        <f t="shared" si="196"/>
        <v>5</v>
      </c>
      <c r="Q207" s="161">
        <f t="shared" si="197"/>
        <v>0</v>
      </c>
      <c r="R207" s="162">
        <f t="shared" si="198"/>
        <v>20</v>
      </c>
      <c r="S207" s="161">
        <f t="shared" si="199"/>
        <v>20</v>
      </c>
      <c r="T207" s="231"/>
    </row>
    <row r="208" spans="1:20" s="166" customFormat="1">
      <c r="A208" s="163" t="s">
        <v>135</v>
      </c>
      <c r="B208" s="164" t="s">
        <v>174</v>
      </c>
      <c r="C208" s="165">
        <v>1</v>
      </c>
      <c r="D208" s="164" t="s">
        <v>104</v>
      </c>
      <c r="E208" s="166" t="s">
        <v>274</v>
      </c>
      <c r="F208" s="165">
        <v>2</v>
      </c>
      <c r="G208" s="167" t="s">
        <v>281</v>
      </c>
      <c r="H208" s="165"/>
      <c r="I208" s="165">
        <v>1</v>
      </c>
      <c r="J208" s="165">
        <v>5</v>
      </c>
      <c r="K208" s="165">
        <f t="shared" si="160"/>
        <v>5</v>
      </c>
      <c r="L208" s="165"/>
      <c r="M208" s="165">
        <v>30</v>
      </c>
      <c r="N208" s="168"/>
      <c r="O208" s="169">
        <f t="shared" si="183"/>
        <v>5</v>
      </c>
      <c r="Q208" s="170">
        <f t="shared" si="161"/>
        <v>0</v>
      </c>
      <c r="R208" s="171">
        <f t="shared" si="162"/>
        <v>20</v>
      </c>
      <c r="S208" s="170">
        <f t="shared" si="163"/>
        <v>20</v>
      </c>
    </row>
    <row r="209" spans="1:20" s="166" customFormat="1">
      <c r="A209" s="163" t="s">
        <v>135</v>
      </c>
      <c r="B209" s="164" t="s">
        <v>175</v>
      </c>
      <c r="C209" s="165">
        <v>1</v>
      </c>
      <c r="D209" s="164" t="s">
        <v>104</v>
      </c>
      <c r="E209" s="166" t="s">
        <v>274</v>
      </c>
      <c r="F209" s="165">
        <v>2</v>
      </c>
      <c r="G209" s="167" t="s">
        <v>37</v>
      </c>
      <c r="H209" s="165"/>
      <c r="I209" s="165">
        <v>1</v>
      </c>
      <c r="J209" s="165">
        <v>5</v>
      </c>
      <c r="K209" s="165">
        <f>J209-I209+1</f>
        <v>5</v>
      </c>
      <c r="L209" s="165"/>
      <c r="M209" s="165">
        <v>30</v>
      </c>
      <c r="N209" s="168"/>
      <c r="O209" s="169">
        <f t="shared" ref="O209:O217" si="200">M209/6</f>
        <v>5</v>
      </c>
      <c r="Q209" s="170">
        <f>IF(K209=0,0,L209)</f>
        <v>0</v>
      </c>
      <c r="R209" s="171">
        <f>IF(K209=0,0,M209/1.5)</f>
        <v>20</v>
      </c>
      <c r="S209" s="170">
        <f>P209+Q209+R209</f>
        <v>20</v>
      </c>
    </row>
    <row r="210" spans="1:20" s="166" customFormat="1">
      <c r="A210" s="163" t="s">
        <v>135</v>
      </c>
      <c r="B210" s="164" t="s">
        <v>282</v>
      </c>
      <c r="C210" s="165">
        <v>1</v>
      </c>
      <c r="D210" s="164" t="s">
        <v>45</v>
      </c>
      <c r="E210" s="166" t="s">
        <v>99</v>
      </c>
      <c r="F210" s="165">
        <v>2</v>
      </c>
      <c r="G210" s="167" t="s">
        <v>36</v>
      </c>
      <c r="H210" s="165"/>
      <c r="I210" s="165">
        <v>6</v>
      </c>
      <c r="J210" s="165">
        <v>15</v>
      </c>
      <c r="K210" s="165">
        <f t="shared" ref="K210" si="201">J210-I210+1</f>
        <v>10</v>
      </c>
      <c r="L210" s="165"/>
      <c r="M210" s="165">
        <v>60</v>
      </c>
      <c r="N210" s="168"/>
      <c r="O210" s="169">
        <f t="shared" si="200"/>
        <v>10</v>
      </c>
      <c r="Q210" s="170">
        <f t="shared" ref="Q210" si="202">IF(K210=0,0,L210)</f>
        <v>0</v>
      </c>
      <c r="R210" s="171">
        <f t="shared" ref="R210" si="203">IF(K210=0,0,M210/1.5)</f>
        <v>40</v>
      </c>
      <c r="S210" s="170">
        <f t="shared" ref="S210" si="204">P210+Q210+R210</f>
        <v>40</v>
      </c>
    </row>
    <row r="211" spans="1:20" s="40" customFormat="1">
      <c r="A211" s="174" t="s">
        <v>135</v>
      </c>
      <c r="B211" s="38" t="s">
        <v>337</v>
      </c>
      <c r="C211" s="39">
        <v>1</v>
      </c>
      <c r="D211" s="38" t="s">
        <v>10</v>
      </c>
      <c r="E211" s="40" t="s">
        <v>374</v>
      </c>
      <c r="F211" s="39">
        <v>2</v>
      </c>
      <c r="G211" s="41" t="s">
        <v>36</v>
      </c>
      <c r="H211" s="39"/>
      <c r="I211" s="39">
        <v>16</v>
      </c>
      <c r="J211" s="39">
        <v>23</v>
      </c>
      <c r="K211" s="39">
        <f>J211-I211+1</f>
        <v>8</v>
      </c>
      <c r="L211" s="39"/>
      <c r="M211" s="39">
        <v>30</v>
      </c>
      <c r="N211" s="42"/>
      <c r="O211" s="43">
        <f>M211/6</f>
        <v>5</v>
      </c>
      <c r="Q211" s="44">
        <f>IF(K211=0,0,L211)</f>
        <v>0</v>
      </c>
      <c r="R211" s="97">
        <f>IF(K211=0,0,M211/1.5)</f>
        <v>20</v>
      </c>
      <c r="S211" s="44">
        <f>P211+Q211+R211</f>
        <v>20</v>
      </c>
      <c r="T211" s="172"/>
    </row>
    <row r="212" spans="1:20" s="40" customFormat="1">
      <c r="A212" s="174" t="s">
        <v>135</v>
      </c>
      <c r="B212" s="38" t="s">
        <v>338</v>
      </c>
      <c r="C212" s="39">
        <v>1</v>
      </c>
      <c r="D212" s="38" t="s">
        <v>10</v>
      </c>
      <c r="E212" s="40" t="s">
        <v>374</v>
      </c>
      <c r="F212" s="39">
        <v>2</v>
      </c>
      <c r="G212" s="41" t="s">
        <v>37</v>
      </c>
      <c r="H212" s="39"/>
      <c r="I212" s="39">
        <v>16</v>
      </c>
      <c r="J212" s="39">
        <v>23</v>
      </c>
      <c r="K212" s="39">
        <f>J212-I212+1</f>
        <v>8</v>
      </c>
      <c r="L212" s="39"/>
      <c r="M212" s="39">
        <v>30</v>
      </c>
      <c r="N212" s="42"/>
      <c r="O212" s="43">
        <f>M212/6</f>
        <v>5</v>
      </c>
      <c r="Q212" s="44">
        <f>IF(K212=0,0,L212)</f>
        <v>0</v>
      </c>
      <c r="R212" s="97">
        <f>IF(K212=0,0,M212/1.5)</f>
        <v>20</v>
      </c>
      <c r="S212" s="44">
        <f>P212+Q212+R212</f>
        <v>20</v>
      </c>
      <c r="T212" s="172"/>
    </row>
    <row r="213" spans="1:20" s="166" customFormat="1">
      <c r="A213" s="163" t="s">
        <v>135</v>
      </c>
      <c r="B213" s="164" t="s">
        <v>182</v>
      </c>
      <c r="C213" s="165">
        <v>1</v>
      </c>
      <c r="D213" s="164" t="s">
        <v>104</v>
      </c>
      <c r="E213" s="166" t="s">
        <v>274</v>
      </c>
      <c r="F213" s="165">
        <v>3</v>
      </c>
      <c r="G213" s="167" t="s">
        <v>36</v>
      </c>
      <c r="H213" s="165"/>
      <c r="I213" s="165">
        <v>1</v>
      </c>
      <c r="J213" s="165">
        <v>5</v>
      </c>
      <c r="K213" s="165">
        <f>J213-I213+1</f>
        <v>5</v>
      </c>
      <c r="L213" s="165"/>
      <c r="M213" s="165">
        <v>30</v>
      </c>
      <c r="N213" s="168"/>
      <c r="O213" s="169">
        <f t="shared" si="200"/>
        <v>5</v>
      </c>
      <c r="Q213" s="170">
        <f>IF(K213=0,0,L213)</f>
        <v>0</v>
      </c>
      <c r="R213" s="171">
        <f>IF(K213=0,0,M213/1.5)</f>
        <v>20</v>
      </c>
      <c r="S213" s="170">
        <f>P213+Q213+R213</f>
        <v>20</v>
      </c>
    </row>
    <row r="214" spans="1:20" s="166" customFormat="1">
      <c r="A214" s="163" t="s">
        <v>135</v>
      </c>
      <c r="B214" s="164" t="s">
        <v>183</v>
      </c>
      <c r="C214" s="165">
        <v>1</v>
      </c>
      <c r="D214" s="164" t="s">
        <v>104</v>
      </c>
      <c r="E214" s="166" t="s">
        <v>274</v>
      </c>
      <c r="F214" s="165">
        <v>3</v>
      </c>
      <c r="G214" s="167" t="s">
        <v>37</v>
      </c>
      <c r="H214" s="165"/>
      <c r="I214" s="165">
        <v>1</v>
      </c>
      <c r="J214" s="165">
        <v>5</v>
      </c>
      <c r="K214" s="165">
        <f>J214-I214+1</f>
        <v>5</v>
      </c>
      <c r="L214" s="165"/>
      <c r="M214" s="165">
        <v>30</v>
      </c>
      <c r="N214" s="168"/>
      <c r="O214" s="169">
        <f t="shared" si="200"/>
        <v>5</v>
      </c>
      <c r="Q214" s="170">
        <f>IF(K214=0,0,L214)</f>
        <v>0</v>
      </c>
      <c r="R214" s="171">
        <f>IF(K214=0,0,M214/1.5)</f>
        <v>20</v>
      </c>
      <c r="S214" s="170">
        <f>P214+Q214+R214</f>
        <v>20</v>
      </c>
    </row>
    <row r="215" spans="1:20" s="166" customFormat="1">
      <c r="A215" s="163" t="s">
        <v>135</v>
      </c>
      <c r="B215" s="164" t="s">
        <v>286</v>
      </c>
      <c r="C215" s="165">
        <v>1</v>
      </c>
      <c r="D215" s="164" t="s">
        <v>104</v>
      </c>
      <c r="E215" s="166" t="s">
        <v>99</v>
      </c>
      <c r="F215" s="165">
        <v>3</v>
      </c>
      <c r="G215" s="167" t="s">
        <v>36</v>
      </c>
      <c r="H215" s="165"/>
      <c r="I215" s="165">
        <v>6</v>
      </c>
      <c r="J215" s="165">
        <v>15</v>
      </c>
      <c r="K215" s="165">
        <f t="shared" ref="K215:K217" si="205">J215-I215+1</f>
        <v>10</v>
      </c>
      <c r="L215" s="165"/>
      <c r="M215" s="165">
        <v>60</v>
      </c>
      <c r="N215" s="168"/>
      <c r="O215" s="169">
        <f t="shared" si="200"/>
        <v>10</v>
      </c>
      <c r="Q215" s="170">
        <f t="shared" ref="Q215:Q217" si="206">IF(K215=0,0,L215)</f>
        <v>0</v>
      </c>
      <c r="R215" s="171">
        <f t="shared" ref="R215:R217" si="207">IF(K215=0,0,M215/1.5)</f>
        <v>40</v>
      </c>
      <c r="S215" s="170">
        <f t="shared" ref="S215:S217" si="208">P215+Q215+R215</f>
        <v>40</v>
      </c>
    </row>
    <row r="216" spans="1:20" s="166" customFormat="1">
      <c r="A216" s="163" t="s">
        <v>135</v>
      </c>
      <c r="B216" s="164" t="s">
        <v>289</v>
      </c>
      <c r="C216" s="165">
        <v>1</v>
      </c>
      <c r="D216" s="164" t="s">
        <v>104</v>
      </c>
      <c r="E216" s="166" t="s">
        <v>99</v>
      </c>
      <c r="F216" s="165">
        <v>3</v>
      </c>
      <c r="G216" s="167" t="s">
        <v>37</v>
      </c>
      <c r="H216" s="165"/>
      <c r="I216" s="165">
        <v>6</v>
      </c>
      <c r="J216" s="165">
        <v>15</v>
      </c>
      <c r="K216" s="165">
        <f t="shared" si="205"/>
        <v>10</v>
      </c>
      <c r="L216" s="165"/>
      <c r="M216" s="165">
        <v>60</v>
      </c>
      <c r="N216" s="168"/>
      <c r="O216" s="169">
        <f t="shared" si="200"/>
        <v>10</v>
      </c>
      <c r="Q216" s="170">
        <f t="shared" si="206"/>
        <v>0</v>
      </c>
      <c r="R216" s="171">
        <f t="shared" si="207"/>
        <v>40</v>
      </c>
      <c r="S216" s="170">
        <f t="shared" si="208"/>
        <v>40</v>
      </c>
    </row>
    <row r="217" spans="1:20" s="166" customFormat="1">
      <c r="A217" s="163" t="s">
        <v>135</v>
      </c>
      <c r="B217" s="164" t="s">
        <v>287</v>
      </c>
      <c r="C217" s="165">
        <v>1</v>
      </c>
      <c r="D217" s="164" t="s">
        <v>24</v>
      </c>
      <c r="E217" s="166" t="s">
        <v>99</v>
      </c>
      <c r="F217" s="165">
        <v>3</v>
      </c>
      <c r="G217" s="167" t="s">
        <v>288</v>
      </c>
      <c r="H217" s="165"/>
      <c r="I217" s="165">
        <v>6</v>
      </c>
      <c r="J217" s="165">
        <v>15</v>
      </c>
      <c r="K217" s="165">
        <f t="shared" si="205"/>
        <v>10</v>
      </c>
      <c r="L217" s="165"/>
      <c r="M217" s="165">
        <v>60</v>
      </c>
      <c r="N217" s="168"/>
      <c r="O217" s="169">
        <f t="shared" si="200"/>
        <v>10</v>
      </c>
      <c r="Q217" s="170">
        <f t="shared" si="206"/>
        <v>0</v>
      </c>
      <c r="R217" s="171">
        <f t="shared" si="207"/>
        <v>40</v>
      </c>
      <c r="S217" s="170">
        <f t="shared" si="208"/>
        <v>40</v>
      </c>
    </row>
    <row r="218" spans="1:20" s="40" customFormat="1">
      <c r="A218" s="174" t="s">
        <v>135</v>
      </c>
      <c r="B218" s="38" t="s">
        <v>335</v>
      </c>
      <c r="C218" s="39">
        <v>1</v>
      </c>
      <c r="D218" s="175" t="s">
        <v>30</v>
      </c>
      <c r="E218" s="40" t="s">
        <v>374</v>
      </c>
      <c r="F218" s="39">
        <v>3</v>
      </c>
      <c r="G218" s="41" t="s">
        <v>36</v>
      </c>
      <c r="H218" s="39"/>
      <c r="I218" s="39">
        <v>16</v>
      </c>
      <c r="J218" s="39">
        <v>23</v>
      </c>
      <c r="K218" s="39">
        <f>J218-I218+1</f>
        <v>8</v>
      </c>
      <c r="L218" s="39"/>
      <c r="M218" s="39">
        <v>30</v>
      </c>
      <c r="N218" s="42"/>
      <c r="O218" s="43">
        <f>M218/6</f>
        <v>5</v>
      </c>
      <c r="Q218" s="44">
        <f>IF(K218=0,0,L218)</f>
        <v>0</v>
      </c>
      <c r="R218" s="97">
        <f>IF(K218=0,0,M218/1.5)</f>
        <v>20</v>
      </c>
      <c r="S218" s="44">
        <f>P218+Q218+R218</f>
        <v>20</v>
      </c>
      <c r="T218" s="172"/>
    </row>
    <row r="219" spans="1:20" s="40" customFormat="1">
      <c r="A219" s="174" t="s">
        <v>135</v>
      </c>
      <c r="B219" s="38" t="s">
        <v>333</v>
      </c>
      <c r="C219" s="39">
        <v>1</v>
      </c>
      <c r="D219" s="38" t="s">
        <v>104</v>
      </c>
      <c r="E219" s="40" t="s">
        <v>374</v>
      </c>
      <c r="F219" s="39">
        <v>3</v>
      </c>
      <c r="G219" s="41" t="s">
        <v>37</v>
      </c>
      <c r="H219" s="39"/>
      <c r="I219" s="39">
        <v>16</v>
      </c>
      <c r="J219" s="39">
        <v>23</v>
      </c>
      <c r="K219" s="39">
        <f>J219-I219+1</f>
        <v>8</v>
      </c>
      <c r="L219" s="39"/>
      <c r="M219" s="39">
        <v>30</v>
      </c>
      <c r="N219" s="42"/>
      <c r="O219" s="43">
        <f>M219/6</f>
        <v>5</v>
      </c>
      <c r="Q219" s="44">
        <f>IF(K219=0,0,L219)</f>
        <v>0</v>
      </c>
      <c r="R219" s="97">
        <f>IF(K219=0,0,M219/1.5)</f>
        <v>20</v>
      </c>
      <c r="S219" s="44">
        <f>P219+Q219+R219</f>
        <v>20</v>
      </c>
      <c r="T219" s="172"/>
    </row>
    <row r="220" spans="1:20" s="166" customFormat="1">
      <c r="A220" s="163" t="s">
        <v>135</v>
      </c>
      <c r="B220" s="164" t="s">
        <v>181</v>
      </c>
      <c r="C220" s="165">
        <v>1</v>
      </c>
      <c r="D220" s="164" t="s">
        <v>104</v>
      </c>
      <c r="E220" s="166" t="s">
        <v>274</v>
      </c>
      <c r="F220" s="165">
        <v>4</v>
      </c>
      <c r="G220" s="167" t="s">
        <v>36</v>
      </c>
      <c r="H220" s="165"/>
      <c r="I220" s="165">
        <v>11</v>
      </c>
      <c r="J220" s="165">
        <v>15</v>
      </c>
      <c r="K220" s="165">
        <f t="shared" si="160"/>
        <v>5</v>
      </c>
      <c r="L220" s="165"/>
      <c r="M220" s="165">
        <v>30</v>
      </c>
      <c r="N220" s="168"/>
      <c r="O220" s="169">
        <f t="shared" si="183"/>
        <v>5</v>
      </c>
      <c r="Q220" s="170">
        <f t="shared" si="161"/>
        <v>0</v>
      </c>
      <c r="R220" s="171">
        <f t="shared" si="162"/>
        <v>20</v>
      </c>
      <c r="S220" s="170">
        <f t="shared" si="163"/>
        <v>20</v>
      </c>
    </row>
    <row r="221" spans="1:20" s="166" customFormat="1">
      <c r="A221" s="163" t="s">
        <v>135</v>
      </c>
      <c r="B221" s="164" t="s">
        <v>184</v>
      </c>
      <c r="C221" s="165">
        <v>1</v>
      </c>
      <c r="D221" s="164" t="s">
        <v>104</v>
      </c>
      <c r="E221" s="166" t="s">
        <v>274</v>
      </c>
      <c r="F221" s="165">
        <v>4</v>
      </c>
      <c r="G221" s="167" t="s">
        <v>37</v>
      </c>
      <c r="H221" s="165"/>
      <c r="I221" s="165">
        <v>11</v>
      </c>
      <c r="J221" s="165">
        <v>15</v>
      </c>
      <c r="K221" s="165">
        <f t="shared" si="160"/>
        <v>5</v>
      </c>
      <c r="L221" s="165"/>
      <c r="M221" s="165">
        <v>30</v>
      </c>
      <c r="N221" s="168"/>
      <c r="O221" s="169">
        <f t="shared" si="183"/>
        <v>5</v>
      </c>
      <c r="Q221" s="170">
        <f t="shared" si="161"/>
        <v>0</v>
      </c>
      <c r="R221" s="171">
        <f t="shared" si="162"/>
        <v>20</v>
      </c>
      <c r="S221" s="170">
        <f t="shared" si="163"/>
        <v>20</v>
      </c>
    </row>
    <row r="222" spans="1:20" s="40" customFormat="1">
      <c r="A222" s="174" t="s">
        <v>135</v>
      </c>
      <c r="B222" s="38" t="s">
        <v>356</v>
      </c>
      <c r="C222" s="39">
        <v>1</v>
      </c>
      <c r="D222" s="164" t="s">
        <v>104</v>
      </c>
      <c r="E222" s="40" t="s">
        <v>347</v>
      </c>
      <c r="F222" s="39">
        <v>4</v>
      </c>
      <c r="G222" s="41" t="s">
        <v>36</v>
      </c>
      <c r="H222" s="39"/>
      <c r="I222" s="39">
        <v>6</v>
      </c>
      <c r="J222" s="39">
        <v>10</v>
      </c>
      <c r="K222" s="39">
        <f t="shared" si="160"/>
        <v>5</v>
      </c>
      <c r="L222" s="39"/>
      <c r="M222" s="39">
        <v>30</v>
      </c>
      <c r="N222" s="42"/>
      <c r="O222" s="43">
        <f t="shared" si="183"/>
        <v>5</v>
      </c>
      <c r="Q222" s="44">
        <f t="shared" si="161"/>
        <v>0</v>
      </c>
      <c r="R222" s="97">
        <f t="shared" si="162"/>
        <v>20</v>
      </c>
      <c r="S222" s="44">
        <f t="shared" si="163"/>
        <v>20</v>
      </c>
      <c r="T222" s="172"/>
    </row>
    <row r="223" spans="1:20" s="40" customFormat="1">
      <c r="A223" s="174" t="s">
        <v>135</v>
      </c>
      <c r="B223" s="38" t="s">
        <v>336</v>
      </c>
      <c r="C223" s="39">
        <v>1</v>
      </c>
      <c r="D223" s="38" t="s">
        <v>45</v>
      </c>
      <c r="E223" s="40" t="s">
        <v>374</v>
      </c>
      <c r="F223" s="39">
        <v>4</v>
      </c>
      <c r="G223" s="41" t="s">
        <v>37</v>
      </c>
      <c r="H223" s="39"/>
      <c r="I223" s="39">
        <v>6</v>
      </c>
      <c r="J223" s="39">
        <v>10</v>
      </c>
      <c r="K223" s="39">
        <f t="shared" ref="K223:K228" si="209">J223-I223+1</f>
        <v>5</v>
      </c>
      <c r="L223" s="39"/>
      <c r="M223" s="39">
        <v>30</v>
      </c>
      <c r="N223" s="42"/>
      <c r="O223" s="43">
        <f t="shared" ref="O223:O228" si="210">M223/6</f>
        <v>5</v>
      </c>
      <c r="Q223" s="44">
        <f t="shared" ref="Q223:Q228" si="211">IF(K223=0,0,L223)</f>
        <v>0</v>
      </c>
      <c r="R223" s="97">
        <f t="shared" ref="R223:R228" si="212">IF(K223=0,0,M223/1.5)</f>
        <v>20</v>
      </c>
      <c r="S223" s="44">
        <f t="shared" ref="S223:S228" si="213">P223+Q223+R223</f>
        <v>20</v>
      </c>
      <c r="T223" s="172"/>
    </row>
    <row r="224" spans="1:20" s="40" customFormat="1">
      <c r="A224" s="174" t="s">
        <v>135</v>
      </c>
      <c r="B224" s="38" t="s">
        <v>343</v>
      </c>
      <c r="C224" s="39">
        <v>1</v>
      </c>
      <c r="D224" s="38" t="s">
        <v>104</v>
      </c>
      <c r="E224" s="40" t="s">
        <v>374</v>
      </c>
      <c r="F224" s="39">
        <v>4</v>
      </c>
      <c r="G224" s="41" t="s">
        <v>36</v>
      </c>
      <c r="H224" s="39"/>
      <c r="I224" s="39">
        <v>16</v>
      </c>
      <c r="J224" s="39">
        <v>23</v>
      </c>
      <c r="K224" s="39">
        <f t="shared" si="209"/>
        <v>8</v>
      </c>
      <c r="L224" s="39"/>
      <c r="M224" s="39">
        <v>30</v>
      </c>
      <c r="N224" s="42"/>
      <c r="O224" s="43">
        <f t="shared" si="210"/>
        <v>5</v>
      </c>
      <c r="Q224" s="44">
        <f t="shared" si="211"/>
        <v>0</v>
      </c>
      <c r="R224" s="97">
        <f t="shared" si="212"/>
        <v>20</v>
      </c>
      <c r="S224" s="44">
        <f t="shared" si="213"/>
        <v>20</v>
      </c>
      <c r="T224" s="172"/>
    </row>
    <row r="225" spans="1:20" s="40" customFormat="1">
      <c r="A225" s="174" t="s">
        <v>135</v>
      </c>
      <c r="B225" s="38" t="s">
        <v>330</v>
      </c>
      <c r="C225" s="39">
        <v>1</v>
      </c>
      <c r="D225" s="38" t="s">
        <v>39</v>
      </c>
      <c r="E225" s="40" t="s">
        <v>374</v>
      </c>
      <c r="F225" s="39">
        <v>4</v>
      </c>
      <c r="G225" s="41" t="s">
        <v>288</v>
      </c>
      <c r="H225" s="39"/>
      <c r="I225" s="39">
        <v>16</v>
      </c>
      <c r="J225" s="39">
        <v>23</v>
      </c>
      <c r="K225" s="39">
        <f t="shared" si="209"/>
        <v>8</v>
      </c>
      <c r="L225" s="39"/>
      <c r="M225" s="39">
        <v>30</v>
      </c>
      <c r="N225" s="42"/>
      <c r="O225" s="43">
        <f t="shared" si="210"/>
        <v>5</v>
      </c>
      <c r="Q225" s="44">
        <f t="shared" si="211"/>
        <v>0</v>
      </c>
      <c r="R225" s="97">
        <f t="shared" si="212"/>
        <v>20</v>
      </c>
      <c r="S225" s="44">
        <f t="shared" si="213"/>
        <v>20</v>
      </c>
      <c r="T225" s="172"/>
    </row>
    <row r="226" spans="1:20" s="166" customFormat="1">
      <c r="A226" s="163" t="s">
        <v>135</v>
      </c>
      <c r="B226" s="164" t="s">
        <v>216</v>
      </c>
      <c r="C226" s="165">
        <v>1</v>
      </c>
      <c r="D226" s="164" t="s">
        <v>104</v>
      </c>
      <c r="E226" s="166" t="s">
        <v>99</v>
      </c>
      <c r="F226" s="165">
        <v>5</v>
      </c>
      <c r="G226" s="167" t="s">
        <v>37</v>
      </c>
      <c r="H226" s="165"/>
      <c r="I226" s="165">
        <v>11</v>
      </c>
      <c r="J226" s="165">
        <v>15</v>
      </c>
      <c r="K226" s="165">
        <f t="shared" si="209"/>
        <v>5</v>
      </c>
      <c r="L226" s="165"/>
      <c r="M226" s="165">
        <v>30</v>
      </c>
      <c r="N226" s="168"/>
      <c r="O226" s="169">
        <f t="shared" si="210"/>
        <v>5</v>
      </c>
      <c r="Q226" s="170">
        <f t="shared" si="211"/>
        <v>0</v>
      </c>
      <c r="R226" s="171">
        <f t="shared" si="212"/>
        <v>20</v>
      </c>
      <c r="S226" s="170">
        <f t="shared" si="213"/>
        <v>20</v>
      </c>
    </row>
    <row r="227" spans="1:20" s="40" customFormat="1">
      <c r="A227" s="174" t="s">
        <v>135</v>
      </c>
      <c r="B227" s="38" t="s">
        <v>334</v>
      </c>
      <c r="C227" s="39">
        <v>1</v>
      </c>
      <c r="D227" s="38" t="s">
        <v>45</v>
      </c>
      <c r="E227" s="40" t="s">
        <v>374</v>
      </c>
      <c r="F227" s="39">
        <v>5</v>
      </c>
      <c r="G227" s="41" t="s">
        <v>37</v>
      </c>
      <c r="H227" s="39"/>
      <c r="I227" s="39">
        <v>6</v>
      </c>
      <c r="J227" s="39">
        <v>10</v>
      </c>
      <c r="K227" s="39">
        <f t="shared" si="209"/>
        <v>5</v>
      </c>
      <c r="L227" s="39"/>
      <c r="M227" s="39">
        <v>30</v>
      </c>
      <c r="N227" s="42"/>
      <c r="O227" s="43">
        <f t="shared" si="210"/>
        <v>5</v>
      </c>
      <c r="Q227" s="44">
        <f t="shared" si="211"/>
        <v>0</v>
      </c>
      <c r="R227" s="97">
        <f t="shared" si="212"/>
        <v>20</v>
      </c>
      <c r="S227" s="44">
        <f t="shared" si="213"/>
        <v>20</v>
      </c>
      <c r="T227" s="172"/>
    </row>
    <row r="228" spans="1:20" s="166" customFormat="1">
      <c r="A228" s="163" t="s">
        <v>135</v>
      </c>
      <c r="B228" s="164" t="s">
        <v>283</v>
      </c>
      <c r="C228" s="165">
        <v>1</v>
      </c>
      <c r="D228" s="164" t="s">
        <v>104</v>
      </c>
      <c r="E228" s="166" t="s">
        <v>99</v>
      </c>
      <c r="F228" s="165">
        <v>5</v>
      </c>
      <c r="G228" s="167" t="s">
        <v>36</v>
      </c>
      <c r="H228" s="165"/>
      <c r="I228" s="165">
        <v>6</v>
      </c>
      <c r="J228" s="165">
        <v>15</v>
      </c>
      <c r="K228" s="165">
        <f t="shared" si="209"/>
        <v>10</v>
      </c>
      <c r="L228" s="165"/>
      <c r="M228" s="165">
        <v>60</v>
      </c>
      <c r="N228" s="168"/>
      <c r="O228" s="169">
        <f t="shared" si="210"/>
        <v>10</v>
      </c>
      <c r="Q228" s="170">
        <f t="shared" si="211"/>
        <v>0</v>
      </c>
      <c r="R228" s="171">
        <f t="shared" si="212"/>
        <v>40</v>
      </c>
      <c r="S228" s="170">
        <f t="shared" si="213"/>
        <v>40</v>
      </c>
    </row>
    <row r="229" spans="1:20" s="40" customFormat="1">
      <c r="A229" s="174" t="s">
        <v>135</v>
      </c>
      <c r="B229" s="38" t="s">
        <v>351</v>
      </c>
      <c r="C229" s="39">
        <v>1</v>
      </c>
      <c r="D229" s="175" t="s">
        <v>41</v>
      </c>
      <c r="E229" s="40" t="s">
        <v>347</v>
      </c>
      <c r="F229" s="39">
        <v>5</v>
      </c>
      <c r="G229" s="41" t="s">
        <v>288</v>
      </c>
      <c r="H229" s="39"/>
      <c r="I229" s="39">
        <v>6</v>
      </c>
      <c r="J229" s="39">
        <v>15</v>
      </c>
      <c r="K229" s="39">
        <f t="shared" ref="K229" si="214">J229-I229+1</f>
        <v>10</v>
      </c>
      <c r="L229" s="39"/>
      <c r="M229" s="39">
        <v>60</v>
      </c>
      <c r="N229" s="42"/>
      <c r="O229" s="43">
        <f t="shared" ref="O229" si="215">M229/6</f>
        <v>10</v>
      </c>
      <c r="Q229" s="44">
        <f t="shared" ref="Q229" si="216">IF(K229=0,0,L229)</f>
        <v>0</v>
      </c>
      <c r="R229" s="97">
        <f t="shared" ref="R229" si="217">IF(K229=0,0,M229/1.5)</f>
        <v>40</v>
      </c>
      <c r="S229" s="44">
        <f t="shared" ref="S229" si="218">P229+Q229+R229</f>
        <v>40</v>
      </c>
      <c r="T229" s="172"/>
    </row>
    <row r="230" spans="1:20" s="40" customFormat="1">
      <c r="A230" s="174" t="s">
        <v>135</v>
      </c>
      <c r="B230" s="38" t="s">
        <v>339</v>
      </c>
      <c r="C230" s="39">
        <v>1</v>
      </c>
      <c r="D230" s="175" t="s">
        <v>41</v>
      </c>
      <c r="E230" s="40" t="s">
        <v>374</v>
      </c>
      <c r="F230" s="39">
        <v>5</v>
      </c>
      <c r="G230" s="41" t="s">
        <v>288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328</v>
      </c>
      <c r="C231" s="39">
        <v>1</v>
      </c>
      <c r="D231" s="38" t="s">
        <v>45</v>
      </c>
      <c r="E231" s="40" t="s">
        <v>374</v>
      </c>
      <c r="F231" s="39">
        <v>5</v>
      </c>
      <c r="G231" s="41" t="s">
        <v>36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153</v>
      </c>
      <c r="C232" s="165">
        <v>1</v>
      </c>
      <c r="D232" s="164" t="s">
        <v>104</v>
      </c>
      <c r="E232" s="166" t="s">
        <v>99</v>
      </c>
      <c r="F232" s="165" t="s">
        <v>78</v>
      </c>
      <c r="G232" s="167" t="s">
        <v>36</v>
      </c>
      <c r="H232" s="165"/>
      <c r="I232" s="165">
        <v>1</v>
      </c>
      <c r="J232" s="165">
        <v>5</v>
      </c>
      <c r="K232" s="165">
        <f t="shared" ref="K232:K274" si="219">J232-I232+1</f>
        <v>5</v>
      </c>
      <c r="L232" s="165"/>
      <c r="M232" s="165">
        <v>60</v>
      </c>
      <c r="N232" s="168"/>
      <c r="O232" s="169">
        <f t="shared" si="183"/>
        <v>10</v>
      </c>
      <c r="Q232" s="170">
        <f t="shared" ref="Q232:Q274" si="220">IF(K232=0,0,L232)</f>
        <v>0</v>
      </c>
      <c r="R232" s="171">
        <f t="shared" ref="R232:R274" si="221">IF(K232=0,0,M232/1.5)</f>
        <v>40</v>
      </c>
      <c r="S232" s="170">
        <f t="shared" ref="S232:S274" si="222">P232+Q232+R232</f>
        <v>40</v>
      </c>
    </row>
    <row r="233" spans="1:20" s="166" customFormat="1">
      <c r="A233" s="163" t="s">
        <v>135</v>
      </c>
      <c r="B233" s="164" t="s">
        <v>154</v>
      </c>
      <c r="C233" s="165">
        <v>1</v>
      </c>
      <c r="D233" s="164" t="s">
        <v>104</v>
      </c>
      <c r="E233" s="166" t="s">
        <v>99</v>
      </c>
      <c r="F233" s="165" t="s">
        <v>78</v>
      </c>
      <c r="G233" s="167" t="s">
        <v>36</v>
      </c>
      <c r="H233" s="165"/>
      <c r="I233" s="165">
        <v>6</v>
      </c>
      <c r="J233" s="165">
        <v>10</v>
      </c>
      <c r="K233" s="165">
        <f t="shared" si="219"/>
        <v>5</v>
      </c>
      <c r="L233" s="165"/>
      <c r="M233" s="165">
        <v>60</v>
      </c>
      <c r="N233" s="168"/>
      <c r="O233" s="169">
        <f t="shared" si="183"/>
        <v>10</v>
      </c>
      <c r="Q233" s="170">
        <f t="shared" si="220"/>
        <v>0</v>
      </c>
      <c r="R233" s="171">
        <f t="shared" si="221"/>
        <v>40</v>
      </c>
      <c r="S233" s="170">
        <f t="shared" si="222"/>
        <v>40</v>
      </c>
    </row>
    <row r="234" spans="1:20" s="166" customFormat="1">
      <c r="A234" s="163" t="s">
        <v>135</v>
      </c>
      <c r="B234" s="164" t="s">
        <v>284</v>
      </c>
      <c r="C234" s="165">
        <v>1</v>
      </c>
      <c r="D234" s="164" t="s">
        <v>45</v>
      </c>
      <c r="E234" s="166" t="s">
        <v>99</v>
      </c>
      <c r="F234" s="165">
        <v>6</v>
      </c>
      <c r="G234" s="167" t="s">
        <v>37</v>
      </c>
      <c r="H234" s="165"/>
      <c r="I234" s="165">
        <v>6</v>
      </c>
      <c r="J234" s="165">
        <v>15</v>
      </c>
      <c r="K234" s="165">
        <f t="shared" si="219"/>
        <v>10</v>
      </c>
      <c r="L234" s="165"/>
      <c r="M234" s="165">
        <v>60</v>
      </c>
      <c r="N234" s="168"/>
      <c r="O234" s="169">
        <f t="shared" ref="O234:O243" si="223">M234/6</f>
        <v>10</v>
      </c>
      <c r="Q234" s="170">
        <f t="shared" si="220"/>
        <v>0</v>
      </c>
      <c r="R234" s="171">
        <f t="shared" si="221"/>
        <v>40</v>
      </c>
      <c r="S234" s="170">
        <f t="shared" si="222"/>
        <v>40</v>
      </c>
    </row>
    <row r="235" spans="1:20" s="40" customFormat="1">
      <c r="A235" s="96" t="s">
        <v>135</v>
      </c>
      <c r="B235" s="38" t="s">
        <v>361</v>
      </c>
      <c r="C235" s="39">
        <v>1</v>
      </c>
      <c r="D235" s="38" t="s">
        <v>24</v>
      </c>
      <c r="E235" s="175" t="s">
        <v>367</v>
      </c>
      <c r="F235" s="41">
        <v>6</v>
      </c>
      <c r="G235" s="41" t="s">
        <v>288</v>
      </c>
      <c r="H235" s="39"/>
      <c r="I235" s="39">
        <v>6</v>
      </c>
      <c r="J235" s="39">
        <v>15</v>
      </c>
      <c r="K235" s="39">
        <f>J235-I235+1</f>
        <v>10</v>
      </c>
      <c r="L235" s="39"/>
      <c r="M235" s="39">
        <v>60</v>
      </c>
      <c r="N235" s="42">
        <f>L235/K235</f>
        <v>0</v>
      </c>
      <c r="O235" s="43">
        <f t="shared" si="223"/>
        <v>10</v>
      </c>
      <c r="Q235" s="44">
        <f>IF(K235=0,0,L235)</f>
        <v>0</v>
      </c>
      <c r="R235" s="97">
        <f>IF(K235=0,0,M235/1.5)</f>
        <v>40</v>
      </c>
      <c r="S235" s="44">
        <f>P235+Q235+R235</f>
        <v>40</v>
      </c>
    </row>
    <row r="236" spans="1:20" s="40" customFormat="1">
      <c r="A236" s="174" t="s">
        <v>135</v>
      </c>
      <c r="B236" s="38" t="s">
        <v>332</v>
      </c>
      <c r="C236" s="39">
        <v>1</v>
      </c>
      <c r="D236" s="38" t="s">
        <v>39</v>
      </c>
      <c r="E236" s="40" t="s">
        <v>374</v>
      </c>
      <c r="F236" s="39">
        <v>6</v>
      </c>
      <c r="G236" s="41" t="s">
        <v>37</v>
      </c>
      <c r="H236" s="39"/>
      <c r="I236" s="39">
        <v>16</v>
      </c>
      <c r="J236" s="39">
        <v>23</v>
      </c>
      <c r="K236" s="39">
        <f>J236-I236+1</f>
        <v>8</v>
      </c>
      <c r="L236" s="39"/>
      <c r="M236" s="39">
        <v>30</v>
      </c>
      <c r="N236" s="42"/>
      <c r="O236" s="43">
        <f t="shared" si="223"/>
        <v>5</v>
      </c>
      <c r="Q236" s="44">
        <f>IF(K236=0,0,L236)</f>
        <v>0</v>
      </c>
      <c r="R236" s="97">
        <f>IF(K236=0,0,M236/1.5)</f>
        <v>20</v>
      </c>
      <c r="S236" s="44">
        <f>P236+Q236+R236</f>
        <v>20</v>
      </c>
      <c r="T236" s="172"/>
    </row>
    <row r="237" spans="1:20" s="166" customFormat="1">
      <c r="A237" s="163" t="s">
        <v>135</v>
      </c>
      <c r="B237" s="164" t="s">
        <v>217</v>
      </c>
      <c r="C237" s="165">
        <v>1</v>
      </c>
      <c r="D237" s="164" t="s">
        <v>31</v>
      </c>
      <c r="E237" s="166" t="s">
        <v>99</v>
      </c>
      <c r="F237" s="165">
        <v>7</v>
      </c>
      <c r="G237" s="167" t="s">
        <v>36</v>
      </c>
      <c r="H237" s="165"/>
      <c r="I237" s="165">
        <v>11</v>
      </c>
      <c r="J237" s="165">
        <v>15</v>
      </c>
      <c r="K237" s="165">
        <f>J237-I237+1</f>
        <v>5</v>
      </c>
      <c r="L237" s="165"/>
      <c r="M237" s="165">
        <v>30</v>
      </c>
      <c r="N237" s="168"/>
      <c r="O237" s="169">
        <f t="shared" si="223"/>
        <v>5</v>
      </c>
      <c r="Q237" s="170">
        <f>IF(K237=0,0,L237)</f>
        <v>0</v>
      </c>
      <c r="R237" s="171">
        <f>IF(K237=0,0,M237/1.5)</f>
        <v>20</v>
      </c>
      <c r="S237" s="170">
        <f>P237+Q237+R237</f>
        <v>20</v>
      </c>
    </row>
    <row r="238" spans="1:20" s="166" customFormat="1">
      <c r="A238" s="163" t="s">
        <v>135</v>
      </c>
      <c r="B238" s="164" t="s">
        <v>285</v>
      </c>
      <c r="C238" s="165">
        <v>1</v>
      </c>
      <c r="D238" s="164" t="s">
        <v>104</v>
      </c>
      <c r="E238" s="166" t="s">
        <v>99</v>
      </c>
      <c r="F238" s="165">
        <v>7</v>
      </c>
      <c r="G238" s="167" t="s">
        <v>37</v>
      </c>
      <c r="H238" s="165"/>
      <c r="I238" s="165">
        <v>6</v>
      </c>
      <c r="J238" s="165">
        <v>15</v>
      </c>
      <c r="K238" s="165">
        <f t="shared" si="219"/>
        <v>10</v>
      </c>
      <c r="L238" s="165"/>
      <c r="M238" s="165">
        <v>60</v>
      </c>
      <c r="N238" s="168"/>
      <c r="O238" s="169">
        <f t="shared" si="223"/>
        <v>10</v>
      </c>
      <c r="Q238" s="170">
        <f t="shared" si="220"/>
        <v>0</v>
      </c>
      <c r="R238" s="171">
        <f t="shared" si="221"/>
        <v>40</v>
      </c>
      <c r="S238" s="170">
        <f t="shared" si="222"/>
        <v>40</v>
      </c>
    </row>
    <row r="239" spans="1:20" s="40" customFormat="1">
      <c r="A239" s="174" t="s">
        <v>135</v>
      </c>
      <c r="B239" s="38" t="s">
        <v>346</v>
      </c>
      <c r="C239" s="39">
        <v>1</v>
      </c>
      <c r="D239" s="38" t="s">
        <v>44</v>
      </c>
      <c r="E239" s="40" t="s">
        <v>347</v>
      </c>
      <c r="F239" s="39">
        <v>7</v>
      </c>
      <c r="G239" s="41" t="s">
        <v>288</v>
      </c>
      <c r="H239" s="39"/>
      <c r="I239" s="39">
        <v>6</v>
      </c>
      <c r="J239" s="39">
        <v>10</v>
      </c>
      <c r="K239" s="39">
        <f>J239-I239+1</f>
        <v>5</v>
      </c>
      <c r="L239" s="39"/>
      <c r="M239" s="39">
        <v>30</v>
      </c>
      <c r="N239" s="42"/>
      <c r="O239" s="43">
        <f t="shared" si="223"/>
        <v>5</v>
      </c>
      <c r="Q239" s="44">
        <f>IF(K239=0,0,L239)</f>
        <v>0</v>
      </c>
      <c r="R239" s="97">
        <f>IF(K239=0,0,M239/1.5)</f>
        <v>20</v>
      </c>
      <c r="S239" s="44">
        <f>P239+Q239+R239</f>
        <v>20</v>
      </c>
      <c r="T239" s="172"/>
    </row>
    <row r="240" spans="1:20" s="40" customFormat="1">
      <c r="A240" s="174" t="s">
        <v>135</v>
      </c>
      <c r="B240" s="38" t="s">
        <v>341</v>
      </c>
      <c r="C240" s="39">
        <v>1</v>
      </c>
      <c r="D240" s="38" t="s">
        <v>27</v>
      </c>
      <c r="E240" s="40" t="s">
        <v>374</v>
      </c>
      <c r="F240" s="39">
        <v>7</v>
      </c>
      <c r="G240" s="41" t="s">
        <v>36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>M240/6</f>
        <v>5</v>
      </c>
      <c r="Q240" s="44">
        <f>IF(K240=0,0,L240)</f>
        <v>0</v>
      </c>
      <c r="R240" s="97">
        <f>IF(K240=0,0,M240/1.5)</f>
        <v>20</v>
      </c>
      <c r="S240" s="44">
        <f>P240+Q240+R240</f>
        <v>20</v>
      </c>
      <c r="T240" s="172"/>
    </row>
    <row r="241" spans="1:20" s="40" customFormat="1">
      <c r="A241" s="174" t="s">
        <v>135</v>
      </c>
      <c r="B241" s="38" t="s">
        <v>342</v>
      </c>
      <c r="C241" s="39">
        <v>1</v>
      </c>
      <c r="D241" s="38" t="s">
        <v>27</v>
      </c>
      <c r="E241" s="40" t="s">
        <v>374</v>
      </c>
      <c r="F241" s="39">
        <v>7</v>
      </c>
      <c r="G241" s="41" t="s">
        <v>37</v>
      </c>
      <c r="H241" s="39"/>
      <c r="I241" s="39">
        <v>16</v>
      </c>
      <c r="J241" s="39">
        <v>23</v>
      </c>
      <c r="K241" s="39">
        <f>J241-I241+1</f>
        <v>8</v>
      </c>
      <c r="L241" s="39"/>
      <c r="M241" s="39">
        <v>30</v>
      </c>
      <c r="N241" s="42"/>
      <c r="O241" s="43">
        <f>M241/6</f>
        <v>5</v>
      </c>
      <c r="Q241" s="44">
        <f>IF(K241=0,0,L241)</f>
        <v>0</v>
      </c>
      <c r="R241" s="97">
        <f>IF(K241=0,0,M241/1.5)</f>
        <v>20</v>
      </c>
      <c r="S241" s="44">
        <f>P241+Q241+R241</f>
        <v>20</v>
      </c>
      <c r="T241" s="172"/>
    </row>
    <row r="242" spans="1:20" s="166" customFormat="1">
      <c r="A242" s="163" t="s">
        <v>135</v>
      </c>
      <c r="B242" s="164" t="s">
        <v>290</v>
      </c>
      <c r="C242" s="165">
        <v>1</v>
      </c>
      <c r="D242" s="164" t="s">
        <v>40</v>
      </c>
      <c r="E242" s="166" t="s">
        <v>99</v>
      </c>
      <c r="F242" s="165" t="s">
        <v>291</v>
      </c>
      <c r="G242" s="167" t="s">
        <v>36</v>
      </c>
      <c r="H242" s="165"/>
      <c r="I242" s="165">
        <v>6</v>
      </c>
      <c r="J242" s="165">
        <v>15</v>
      </c>
      <c r="K242" s="165">
        <f t="shared" si="219"/>
        <v>10</v>
      </c>
      <c r="L242" s="165"/>
      <c r="M242" s="165">
        <v>60</v>
      </c>
      <c r="N242" s="168"/>
      <c r="O242" s="169">
        <f t="shared" si="223"/>
        <v>10</v>
      </c>
      <c r="Q242" s="170">
        <f t="shared" si="220"/>
        <v>0</v>
      </c>
      <c r="R242" s="171">
        <f t="shared" si="221"/>
        <v>40</v>
      </c>
      <c r="S242" s="170">
        <f t="shared" si="222"/>
        <v>40</v>
      </c>
    </row>
    <row r="243" spans="1:20" s="166" customFormat="1">
      <c r="A243" s="163" t="s">
        <v>135</v>
      </c>
      <c r="B243" s="164" t="s">
        <v>292</v>
      </c>
      <c r="C243" s="165">
        <v>1</v>
      </c>
      <c r="D243" s="164" t="s">
        <v>40</v>
      </c>
      <c r="E243" s="166" t="s">
        <v>99</v>
      </c>
      <c r="F243" s="165" t="s">
        <v>291</v>
      </c>
      <c r="G243" s="167" t="s">
        <v>37</v>
      </c>
      <c r="H243" s="165"/>
      <c r="I243" s="165">
        <v>6</v>
      </c>
      <c r="J243" s="165">
        <v>15</v>
      </c>
      <c r="K243" s="165">
        <f t="shared" si="219"/>
        <v>10</v>
      </c>
      <c r="L243" s="165"/>
      <c r="M243" s="165">
        <v>60</v>
      </c>
      <c r="N243" s="168"/>
      <c r="O243" s="169">
        <f t="shared" si="223"/>
        <v>10</v>
      </c>
      <c r="Q243" s="170">
        <f t="shared" si="220"/>
        <v>0</v>
      </c>
      <c r="R243" s="171">
        <f t="shared" si="221"/>
        <v>40</v>
      </c>
      <c r="S243" s="170">
        <f t="shared" si="222"/>
        <v>40</v>
      </c>
    </row>
    <row r="244" spans="1:20" s="27" customFormat="1">
      <c r="A244" s="7" t="s">
        <v>132</v>
      </c>
      <c r="B244" s="8" t="s">
        <v>148</v>
      </c>
      <c r="C244" s="9">
        <v>1</v>
      </c>
      <c r="D244" s="8" t="s">
        <v>26</v>
      </c>
      <c r="E244" s="7" t="s">
        <v>200</v>
      </c>
      <c r="F244" s="11" t="s">
        <v>78</v>
      </c>
      <c r="G244" s="129" t="s">
        <v>206</v>
      </c>
      <c r="H244" s="9">
        <v>1</v>
      </c>
      <c r="I244" s="9">
        <v>1</v>
      </c>
      <c r="J244" s="9">
        <v>10</v>
      </c>
      <c r="K244" s="9">
        <f t="shared" si="219"/>
        <v>10</v>
      </c>
      <c r="L244" s="9"/>
      <c r="M244" s="9">
        <v>60</v>
      </c>
      <c r="N244" s="12">
        <f>L244/K244</f>
        <v>0</v>
      </c>
      <c r="O244" s="13">
        <f>M244/5</f>
        <v>12</v>
      </c>
      <c r="P244" s="14"/>
      <c r="Q244" s="15">
        <f t="shared" si="220"/>
        <v>0</v>
      </c>
      <c r="R244" s="16">
        <f t="shared" si="221"/>
        <v>40</v>
      </c>
      <c r="S244" s="15">
        <f t="shared" si="222"/>
        <v>40</v>
      </c>
    </row>
    <row r="245" spans="1:20" s="27" customFormat="1">
      <c r="A245" s="7" t="s">
        <v>132</v>
      </c>
      <c r="B245" s="8" t="s">
        <v>147</v>
      </c>
      <c r="C245" s="9">
        <v>1</v>
      </c>
      <c r="D245" s="8" t="s">
        <v>26</v>
      </c>
      <c r="E245" s="7" t="s">
        <v>203</v>
      </c>
      <c r="F245" s="11" t="s">
        <v>297</v>
      </c>
      <c r="G245" s="11" t="s">
        <v>207</v>
      </c>
      <c r="H245" s="9">
        <v>1</v>
      </c>
      <c r="I245" s="9">
        <v>1</v>
      </c>
      <c r="J245" s="9">
        <v>8</v>
      </c>
      <c r="K245" s="9">
        <f t="shared" si="219"/>
        <v>8</v>
      </c>
      <c r="L245" s="9"/>
      <c r="M245" s="9">
        <v>60</v>
      </c>
      <c r="N245" s="12">
        <f>L245/K245</f>
        <v>0</v>
      </c>
      <c r="O245" s="13">
        <f>M245/5</f>
        <v>12</v>
      </c>
      <c r="P245" s="14"/>
      <c r="Q245" s="15">
        <f t="shared" si="220"/>
        <v>0</v>
      </c>
      <c r="R245" s="16">
        <f t="shared" si="221"/>
        <v>40</v>
      </c>
      <c r="S245" s="15">
        <f t="shared" si="222"/>
        <v>40</v>
      </c>
    </row>
    <row r="246" spans="1:20" s="27" customFormat="1">
      <c r="A246" s="98" t="s">
        <v>132</v>
      </c>
      <c r="B246" s="8" t="s">
        <v>225</v>
      </c>
      <c r="C246" s="9">
        <v>1</v>
      </c>
      <c r="D246" s="8" t="s">
        <v>40</v>
      </c>
      <c r="E246" s="14" t="s">
        <v>14</v>
      </c>
      <c r="F246" s="24" t="s">
        <v>77</v>
      </c>
      <c r="G246" s="11" t="s">
        <v>206</v>
      </c>
      <c r="H246" s="9"/>
      <c r="I246" s="9">
        <v>11</v>
      </c>
      <c r="J246" s="9">
        <v>15</v>
      </c>
      <c r="K246" s="9">
        <f t="shared" si="219"/>
        <v>5</v>
      </c>
      <c r="L246" s="9"/>
      <c r="M246" s="9">
        <v>60</v>
      </c>
      <c r="N246" s="12"/>
      <c r="O246" s="13">
        <f t="shared" ref="O246:O251" si="224">M246/6</f>
        <v>10</v>
      </c>
      <c r="P246" s="14"/>
      <c r="Q246" s="15">
        <f t="shared" si="220"/>
        <v>0</v>
      </c>
      <c r="R246" s="16">
        <f t="shared" si="221"/>
        <v>40</v>
      </c>
      <c r="S246" s="15">
        <f t="shared" si="222"/>
        <v>40</v>
      </c>
    </row>
    <row r="247" spans="1:20" s="27" customFormat="1">
      <c r="A247" s="98" t="s">
        <v>132</v>
      </c>
      <c r="B247" s="8" t="s">
        <v>226</v>
      </c>
      <c r="C247" s="9">
        <v>1</v>
      </c>
      <c r="D247" s="8" t="s">
        <v>40</v>
      </c>
      <c r="E247" s="14" t="s">
        <v>14</v>
      </c>
      <c r="F247" s="24" t="s">
        <v>77</v>
      </c>
      <c r="G247" s="11" t="s">
        <v>215</v>
      </c>
      <c r="H247" s="9"/>
      <c r="I247" s="9">
        <v>11</v>
      </c>
      <c r="J247" s="9">
        <v>15</v>
      </c>
      <c r="K247" s="9">
        <f t="shared" si="219"/>
        <v>5</v>
      </c>
      <c r="L247" s="9"/>
      <c r="M247" s="9">
        <v>60</v>
      </c>
      <c r="N247" s="12"/>
      <c r="O247" s="13">
        <f t="shared" si="224"/>
        <v>10</v>
      </c>
      <c r="P247" s="14"/>
      <c r="Q247" s="15">
        <f t="shared" si="220"/>
        <v>0</v>
      </c>
      <c r="R247" s="16">
        <f t="shared" si="221"/>
        <v>40</v>
      </c>
      <c r="S247" s="15">
        <f t="shared" si="222"/>
        <v>40</v>
      </c>
    </row>
    <row r="248" spans="1:20" s="27" customFormat="1">
      <c r="A248" s="98" t="s">
        <v>132</v>
      </c>
      <c r="B248" s="8" t="s">
        <v>227</v>
      </c>
      <c r="C248" s="9">
        <v>1</v>
      </c>
      <c r="D248" s="8" t="s">
        <v>40</v>
      </c>
      <c r="E248" s="14" t="s">
        <v>14</v>
      </c>
      <c r="F248" s="24" t="s">
        <v>80</v>
      </c>
      <c r="G248" s="11" t="s">
        <v>95</v>
      </c>
      <c r="H248" s="9"/>
      <c r="I248" s="9">
        <v>1</v>
      </c>
      <c r="J248" s="9">
        <v>5</v>
      </c>
      <c r="K248" s="9">
        <f t="shared" si="219"/>
        <v>5</v>
      </c>
      <c r="L248" s="9"/>
      <c r="M248" s="9">
        <v>60</v>
      </c>
      <c r="N248" s="12"/>
      <c r="O248" s="13">
        <f t="shared" si="224"/>
        <v>10</v>
      </c>
      <c r="P248" s="14"/>
      <c r="Q248" s="15">
        <f t="shared" si="220"/>
        <v>0</v>
      </c>
      <c r="R248" s="16">
        <f t="shared" si="221"/>
        <v>40</v>
      </c>
      <c r="S248" s="15">
        <f t="shared" si="222"/>
        <v>40</v>
      </c>
    </row>
    <row r="249" spans="1:20" s="27" customFormat="1">
      <c r="A249" s="98" t="s">
        <v>132</v>
      </c>
      <c r="B249" s="8" t="s">
        <v>228</v>
      </c>
      <c r="C249" s="9">
        <v>1</v>
      </c>
      <c r="D249" s="8" t="s">
        <v>40</v>
      </c>
      <c r="E249" s="14" t="s">
        <v>14</v>
      </c>
      <c r="F249" s="24" t="s">
        <v>80</v>
      </c>
      <c r="G249" s="11" t="s">
        <v>210</v>
      </c>
      <c r="H249" s="9"/>
      <c r="I249" s="9">
        <v>1</v>
      </c>
      <c r="J249" s="9">
        <v>5</v>
      </c>
      <c r="K249" s="9">
        <f t="shared" si="219"/>
        <v>5</v>
      </c>
      <c r="L249" s="9"/>
      <c r="M249" s="9">
        <v>60</v>
      </c>
      <c r="N249" s="12"/>
      <c r="O249" s="13">
        <f t="shared" si="224"/>
        <v>10</v>
      </c>
      <c r="P249" s="14"/>
      <c r="Q249" s="15">
        <f t="shared" si="220"/>
        <v>0</v>
      </c>
      <c r="R249" s="16">
        <f t="shared" si="221"/>
        <v>40</v>
      </c>
      <c r="S249" s="15">
        <f t="shared" si="222"/>
        <v>40</v>
      </c>
    </row>
    <row r="250" spans="1:20" s="27" customFormat="1">
      <c r="A250" s="98" t="s">
        <v>132</v>
      </c>
      <c r="B250" s="8" t="s">
        <v>236</v>
      </c>
      <c r="C250" s="9">
        <v>1</v>
      </c>
      <c r="D250" s="8" t="s">
        <v>38</v>
      </c>
      <c r="E250" s="14" t="s">
        <v>14</v>
      </c>
      <c r="F250" s="24" t="s">
        <v>77</v>
      </c>
      <c r="G250" s="11" t="s">
        <v>95</v>
      </c>
      <c r="H250" s="9"/>
      <c r="I250" s="9">
        <v>1</v>
      </c>
      <c r="J250" s="9">
        <v>6</v>
      </c>
      <c r="K250" s="9">
        <f t="shared" si="219"/>
        <v>6</v>
      </c>
      <c r="L250" s="9"/>
      <c r="M250" s="9">
        <v>60</v>
      </c>
      <c r="N250" s="12"/>
      <c r="O250" s="13">
        <f t="shared" si="224"/>
        <v>10</v>
      </c>
      <c r="P250" s="14"/>
      <c r="Q250" s="15">
        <f t="shared" si="220"/>
        <v>0</v>
      </c>
      <c r="R250" s="16">
        <f t="shared" si="221"/>
        <v>40</v>
      </c>
      <c r="S250" s="15">
        <f t="shared" si="222"/>
        <v>40</v>
      </c>
    </row>
    <row r="251" spans="1:20" s="27" customFormat="1">
      <c r="A251" s="98" t="s">
        <v>132</v>
      </c>
      <c r="B251" s="8" t="s">
        <v>237</v>
      </c>
      <c r="C251" s="9">
        <v>1</v>
      </c>
      <c r="D251" s="8" t="s">
        <v>38</v>
      </c>
      <c r="E251" s="14" t="s">
        <v>203</v>
      </c>
      <c r="F251" s="24" t="s">
        <v>77</v>
      </c>
      <c r="G251" s="11" t="s">
        <v>210</v>
      </c>
      <c r="H251" s="9"/>
      <c r="I251" s="9">
        <v>1</v>
      </c>
      <c r="J251" s="9">
        <v>6</v>
      </c>
      <c r="K251" s="9">
        <f t="shared" si="219"/>
        <v>6</v>
      </c>
      <c r="L251" s="9"/>
      <c r="M251" s="9">
        <v>60</v>
      </c>
      <c r="N251" s="12"/>
      <c r="O251" s="13">
        <f t="shared" si="224"/>
        <v>10</v>
      </c>
      <c r="P251" s="14"/>
      <c r="Q251" s="15">
        <f t="shared" si="220"/>
        <v>0</v>
      </c>
      <c r="R251" s="16">
        <f t="shared" si="221"/>
        <v>40</v>
      </c>
      <c r="S251" s="15">
        <f t="shared" si="222"/>
        <v>40</v>
      </c>
    </row>
    <row r="252" spans="1:20" s="40" customFormat="1">
      <c r="A252" s="96" t="s">
        <v>133</v>
      </c>
      <c r="B252" s="38" t="s">
        <v>195</v>
      </c>
      <c r="C252" s="39">
        <v>1</v>
      </c>
      <c r="D252" s="38" t="s">
        <v>29</v>
      </c>
      <c r="E252" s="40" t="s">
        <v>194</v>
      </c>
      <c r="F252" s="41" t="s">
        <v>197</v>
      </c>
      <c r="G252" s="210" t="s">
        <v>95</v>
      </c>
      <c r="H252" s="39">
        <v>1</v>
      </c>
      <c r="I252" s="39">
        <v>6</v>
      </c>
      <c r="J252" s="39">
        <v>19</v>
      </c>
      <c r="K252" s="39">
        <f t="shared" si="219"/>
        <v>14</v>
      </c>
      <c r="L252" s="39"/>
      <c r="M252" s="39">
        <v>60</v>
      </c>
      <c r="N252" s="42">
        <f>L252/K252</f>
        <v>0</v>
      </c>
      <c r="O252" s="43">
        <f>M252/5</f>
        <v>12</v>
      </c>
      <c r="Q252" s="44">
        <f t="shared" si="220"/>
        <v>0</v>
      </c>
      <c r="R252" s="97">
        <f t="shared" si="221"/>
        <v>40</v>
      </c>
      <c r="S252" s="44">
        <f t="shared" si="222"/>
        <v>40</v>
      </c>
    </row>
    <row r="253" spans="1:20" s="40" customFormat="1">
      <c r="A253" s="96" t="s">
        <v>133</v>
      </c>
      <c r="B253" s="38" t="s">
        <v>196</v>
      </c>
      <c r="C253" s="39">
        <v>1</v>
      </c>
      <c r="D253" s="38" t="s">
        <v>29</v>
      </c>
      <c r="E253" s="40" t="s">
        <v>194</v>
      </c>
      <c r="F253" s="41" t="s">
        <v>197</v>
      </c>
      <c r="G253" s="41" t="s">
        <v>210</v>
      </c>
      <c r="H253" s="39">
        <v>1</v>
      </c>
      <c r="I253" s="39">
        <v>6</v>
      </c>
      <c r="J253" s="39">
        <v>19</v>
      </c>
      <c r="K253" s="39">
        <f t="shared" si="219"/>
        <v>14</v>
      </c>
      <c r="L253" s="39"/>
      <c r="M253" s="39">
        <v>60</v>
      </c>
      <c r="N253" s="42">
        <f>L253/K253</f>
        <v>0</v>
      </c>
      <c r="O253" s="43">
        <f>M253/5</f>
        <v>12</v>
      </c>
      <c r="Q253" s="44">
        <f t="shared" si="220"/>
        <v>0</v>
      </c>
      <c r="R253" s="97">
        <f t="shared" si="221"/>
        <v>40</v>
      </c>
      <c r="S253" s="44">
        <f t="shared" si="222"/>
        <v>40</v>
      </c>
    </row>
    <row r="254" spans="1:20" s="40" customFormat="1">
      <c r="A254" s="96" t="s">
        <v>133</v>
      </c>
      <c r="B254" s="38" t="s">
        <v>198</v>
      </c>
      <c r="C254" s="39">
        <v>1</v>
      </c>
      <c r="D254" s="38" t="s">
        <v>29</v>
      </c>
      <c r="E254" s="40" t="s">
        <v>194</v>
      </c>
      <c r="F254" s="41" t="s">
        <v>197</v>
      </c>
      <c r="G254" s="210" t="s">
        <v>95</v>
      </c>
      <c r="H254" s="39">
        <v>7</v>
      </c>
      <c r="I254" s="39">
        <v>12</v>
      </c>
      <c r="J254" s="39">
        <v>19</v>
      </c>
      <c r="K254" s="39">
        <f t="shared" si="219"/>
        <v>8</v>
      </c>
      <c r="L254" s="39"/>
      <c r="M254" s="39">
        <v>60</v>
      </c>
      <c r="N254" s="42">
        <f>L254/K254</f>
        <v>0</v>
      </c>
      <c r="O254" s="43">
        <f>M254/5</f>
        <v>12</v>
      </c>
      <c r="Q254" s="44">
        <f t="shared" si="220"/>
        <v>0</v>
      </c>
      <c r="R254" s="97">
        <f t="shared" si="221"/>
        <v>40</v>
      </c>
      <c r="S254" s="44">
        <f t="shared" si="222"/>
        <v>40</v>
      </c>
    </row>
    <row r="255" spans="1:20" s="40" customFormat="1">
      <c r="A255" s="96" t="s">
        <v>133</v>
      </c>
      <c r="B255" s="38" t="s">
        <v>199</v>
      </c>
      <c r="C255" s="39">
        <v>1</v>
      </c>
      <c r="D255" s="38" t="s">
        <v>29</v>
      </c>
      <c r="E255" s="40" t="s">
        <v>194</v>
      </c>
      <c r="F255" s="41" t="s">
        <v>197</v>
      </c>
      <c r="G255" s="41" t="s">
        <v>210</v>
      </c>
      <c r="H255" s="39">
        <v>7</v>
      </c>
      <c r="I255" s="39">
        <v>12</v>
      </c>
      <c r="J255" s="39">
        <v>19</v>
      </c>
      <c r="K255" s="39">
        <f t="shared" si="219"/>
        <v>8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220"/>
        <v>0</v>
      </c>
      <c r="R255" s="97">
        <f t="shared" si="221"/>
        <v>40</v>
      </c>
      <c r="S255" s="44">
        <f t="shared" si="222"/>
        <v>40</v>
      </c>
    </row>
    <row r="256" spans="1:20" s="40" customFormat="1">
      <c r="A256" s="96" t="s">
        <v>133</v>
      </c>
      <c r="B256" s="38" t="s">
        <v>147</v>
      </c>
      <c r="C256" s="39">
        <v>1</v>
      </c>
      <c r="D256" s="38" t="s">
        <v>29</v>
      </c>
      <c r="E256" s="96" t="s">
        <v>261</v>
      </c>
      <c r="F256" s="41" t="s">
        <v>297</v>
      </c>
      <c r="G256" s="41" t="s">
        <v>207</v>
      </c>
      <c r="H256" s="39">
        <v>1</v>
      </c>
      <c r="I256" s="39">
        <v>1</v>
      </c>
      <c r="J256" s="39">
        <v>8</v>
      </c>
      <c r="K256" s="39">
        <f t="shared" ref="K256" si="225">J256-I256+1</f>
        <v>8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ref="Q256" si="226">IF(K256=0,0,L256)</f>
        <v>0</v>
      </c>
      <c r="R256" s="97">
        <f t="shared" ref="R256" si="227">IF(K256=0,0,M256/1.5)</f>
        <v>40</v>
      </c>
      <c r="S256" s="44">
        <f t="shared" ref="S256" si="228">P256+Q256+R256</f>
        <v>40</v>
      </c>
    </row>
    <row r="257" spans="1:19" s="40" customFormat="1">
      <c r="A257" s="174" t="s">
        <v>133</v>
      </c>
      <c r="B257" s="38" t="s">
        <v>241</v>
      </c>
      <c r="C257" s="39">
        <v>1</v>
      </c>
      <c r="D257" s="38" t="s">
        <v>10</v>
      </c>
      <c r="E257" s="40" t="s">
        <v>35</v>
      </c>
      <c r="F257" s="39" t="s">
        <v>77</v>
      </c>
      <c r="G257" s="41" t="s">
        <v>95</v>
      </c>
      <c r="H257" s="39"/>
      <c r="I257" s="39">
        <v>1</v>
      </c>
      <c r="J257" s="39">
        <v>6</v>
      </c>
      <c r="K257" s="39">
        <f t="shared" si="219"/>
        <v>6</v>
      </c>
      <c r="L257" s="39"/>
      <c r="M257" s="39">
        <v>60</v>
      </c>
      <c r="N257" s="42"/>
      <c r="O257" s="43">
        <f t="shared" ref="O257:O262" si="229">M257/6</f>
        <v>10</v>
      </c>
      <c r="Q257" s="44">
        <f t="shared" si="220"/>
        <v>0</v>
      </c>
      <c r="R257" s="97">
        <f t="shared" si="221"/>
        <v>40</v>
      </c>
      <c r="S257" s="44">
        <f t="shared" si="222"/>
        <v>40</v>
      </c>
    </row>
    <row r="258" spans="1:19" s="40" customFormat="1">
      <c r="A258" s="174" t="s">
        <v>133</v>
      </c>
      <c r="B258" s="38" t="s">
        <v>242</v>
      </c>
      <c r="C258" s="39">
        <v>1</v>
      </c>
      <c r="D258" s="38" t="s">
        <v>10</v>
      </c>
      <c r="E258" s="40" t="s">
        <v>35</v>
      </c>
      <c r="F258" s="39" t="s">
        <v>77</v>
      </c>
      <c r="G258" s="41" t="s">
        <v>210</v>
      </c>
      <c r="H258" s="39"/>
      <c r="I258" s="39">
        <v>1</v>
      </c>
      <c r="J258" s="39">
        <v>6</v>
      </c>
      <c r="K258" s="39">
        <f t="shared" si="219"/>
        <v>6</v>
      </c>
      <c r="L258" s="39"/>
      <c r="M258" s="39">
        <v>60</v>
      </c>
      <c r="N258" s="42"/>
      <c r="O258" s="43">
        <f t="shared" si="229"/>
        <v>10</v>
      </c>
      <c r="Q258" s="44">
        <f t="shared" si="220"/>
        <v>0</v>
      </c>
      <c r="R258" s="97">
        <f t="shared" si="221"/>
        <v>40</v>
      </c>
      <c r="S258" s="44">
        <f t="shared" si="222"/>
        <v>40</v>
      </c>
    </row>
    <row r="259" spans="1:19" s="40" customFormat="1">
      <c r="A259" s="174" t="s">
        <v>133</v>
      </c>
      <c r="B259" s="38" t="s">
        <v>243</v>
      </c>
      <c r="C259" s="39">
        <v>1</v>
      </c>
      <c r="D259" s="38" t="s">
        <v>10</v>
      </c>
      <c r="E259" s="40" t="s">
        <v>35</v>
      </c>
      <c r="F259" s="39" t="s">
        <v>77</v>
      </c>
      <c r="G259" s="41" t="s">
        <v>95</v>
      </c>
      <c r="H259" s="39"/>
      <c r="I259" s="39">
        <v>7</v>
      </c>
      <c r="J259" s="39">
        <v>12</v>
      </c>
      <c r="K259" s="39">
        <f t="shared" si="219"/>
        <v>6</v>
      </c>
      <c r="L259" s="39"/>
      <c r="M259" s="39">
        <v>60</v>
      </c>
      <c r="N259" s="42"/>
      <c r="O259" s="43">
        <f t="shared" si="229"/>
        <v>10</v>
      </c>
      <c r="Q259" s="44">
        <f t="shared" si="220"/>
        <v>0</v>
      </c>
      <c r="R259" s="97">
        <f t="shared" si="221"/>
        <v>40</v>
      </c>
      <c r="S259" s="44">
        <f t="shared" si="222"/>
        <v>40</v>
      </c>
    </row>
    <row r="260" spans="1:19" s="40" customFormat="1">
      <c r="A260" s="174" t="s">
        <v>133</v>
      </c>
      <c r="B260" s="38" t="s">
        <v>244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210</v>
      </c>
      <c r="H260" s="39"/>
      <c r="I260" s="39">
        <v>7</v>
      </c>
      <c r="J260" s="39">
        <v>12</v>
      </c>
      <c r="K260" s="39">
        <f t="shared" si="219"/>
        <v>6</v>
      </c>
      <c r="L260" s="39"/>
      <c r="M260" s="39">
        <v>60</v>
      </c>
      <c r="N260" s="42"/>
      <c r="O260" s="43">
        <f t="shared" si="229"/>
        <v>10</v>
      </c>
      <c r="Q260" s="44">
        <f t="shared" si="220"/>
        <v>0</v>
      </c>
      <c r="R260" s="97">
        <f t="shared" si="221"/>
        <v>40</v>
      </c>
      <c r="S260" s="44">
        <f t="shared" si="222"/>
        <v>40</v>
      </c>
    </row>
    <row r="261" spans="1:19" s="40" customFormat="1">
      <c r="A261" s="174" t="s">
        <v>133</v>
      </c>
      <c r="B261" s="38" t="s">
        <v>245</v>
      </c>
      <c r="C261" s="39">
        <v>1</v>
      </c>
      <c r="D261" s="38" t="s">
        <v>10</v>
      </c>
      <c r="E261" s="40" t="s">
        <v>35</v>
      </c>
      <c r="F261" s="39" t="s">
        <v>80</v>
      </c>
      <c r="G261" s="41" t="s">
        <v>95</v>
      </c>
      <c r="H261" s="39"/>
      <c r="I261" s="39">
        <v>1</v>
      </c>
      <c r="J261" s="39">
        <v>6</v>
      </c>
      <c r="K261" s="39">
        <f t="shared" si="219"/>
        <v>6</v>
      </c>
      <c r="L261" s="39"/>
      <c r="M261" s="39">
        <v>60</v>
      </c>
      <c r="N261" s="42"/>
      <c r="O261" s="43">
        <f t="shared" si="229"/>
        <v>10</v>
      </c>
      <c r="Q261" s="44">
        <f t="shared" si="220"/>
        <v>0</v>
      </c>
      <c r="R261" s="97">
        <f t="shared" si="221"/>
        <v>40</v>
      </c>
      <c r="S261" s="44">
        <f t="shared" si="222"/>
        <v>40</v>
      </c>
    </row>
    <row r="262" spans="1:19" s="40" customFormat="1">
      <c r="A262" s="174" t="s">
        <v>133</v>
      </c>
      <c r="B262" s="38" t="s">
        <v>246</v>
      </c>
      <c r="C262" s="39">
        <v>1</v>
      </c>
      <c r="D262" s="38" t="s">
        <v>10</v>
      </c>
      <c r="E262" s="40" t="s">
        <v>35</v>
      </c>
      <c r="F262" s="39" t="s">
        <v>80</v>
      </c>
      <c r="G262" s="41" t="s">
        <v>210</v>
      </c>
      <c r="H262" s="39"/>
      <c r="I262" s="39">
        <v>1</v>
      </c>
      <c r="J262" s="39">
        <v>6</v>
      </c>
      <c r="K262" s="39">
        <f t="shared" si="219"/>
        <v>6</v>
      </c>
      <c r="L262" s="39"/>
      <c r="M262" s="39">
        <v>60</v>
      </c>
      <c r="N262" s="42"/>
      <c r="O262" s="43">
        <f t="shared" si="229"/>
        <v>10</v>
      </c>
      <c r="Q262" s="44">
        <f t="shared" si="220"/>
        <v>0</v>
      </c>
      <c r="R262" s="97">
        <f t="shared" si="221"/>
        <v>40</v>
      </c>
      <c r="S262" s="44">
        <f t="shared" si="222"/>
        <v>40</v>
      </c>
    </row>
    <row r="263" spans="1:19" s="27" customFormat="1">
      <c r="A263" s="30"/>
      <c r="B263" s="8" t="s">
        <v>191</v>
      </c>
      <c r="C263" s="9">
        <v>1</v>
      </c>
      <c r="D263" s="8" t="s">
        <v>13</v>
      </c>
      <c r="E263" s="36" t="s">
        <v>97</v>
      </c>
      <c r="F263" s="11">
        <v>2</v>
      </c>
      <c r="G263" s="11" t="s">
        <v>204</v>
      </c>
      <c r="H263" s="9"/>
      <c r="I263" s="9">
        <v>1</v>
      </c>
      <c r="J263" s="9">
        <v>10</v>
      </c>
      <c r="K263" s="9">
        <f t="shared" si="219"/>
        <v>10</v>
      </c>
      <c r="L263" s="9">
        <v>30</v>
      </c>
      <c r="M263" s="9"/>
      <c r="N263" s="12">
        <f t="shared" ref="N263:N289" si="230">L263/K263</f>
        <v>3</v>
      </c>
      <c r="O263" s="13">
        <f>M263/5</f>
        <v>0</v>
      </c>
      <c r="P263" s="14"/>
      <c r="Q263" s="15">
        <f t="shared" si="220"/>
        <v>30</v>
      </c>
      <c r="R263" s="16">
        <f t="shared" si="221"/>
        <v>0</v>
      </c>
      <c r="S263" s="15">
        <f t="shared" si="222"/>
        <v>30</v>
      </c>
    </row>
    <row r="264" spans="1:19" s="27" customFormat="1">
      <c r="A264" s="30"/>
      <c r="B264" s="8" t="s">
        <v>192</v>
      </c>
      <c r="C264" s="9">
        <v>1</v>
      </c>
      <c r="D264" s="10" t="s">
        <v>13</v>
      </c>
      <c r="E264" s="10" t="s">
        <v>193</v>
      </c>
      <c r="F264" s="11"/>
      <c r="G264" s="11"/>
      <c r="H264" s="9"/>
      <c r="I264" s="9">
        <v>1</v>
      </c>
      <c r="J264" s="9">
        <v>15</v>
      </c>
      <c r="K264" s="9">
        <f t="shared" si="219"/>
        <v>15</v>
      </c>
      <c r="L264" s="9">
        <v>45</v>
      </c>
      <c r="M264" s="9"/>
      <c r="N264" s="12">
        <f t="shared" si="230"/>
        <v>3</v>
      </c>
      <c r="O264" s="13">
        <f>M264/5</f>
        <v>0</v>
      </c>
      <c r="P264" s="14"/>
      <c r="Q264" s="15">
        <f t="shared" si="220"/>
        <v>45</v>
      </c>
      <c r="R264" s="16">
        <f t="shared" si="221"/>
        <v>0</v>
      </c>
      <c r="S264" s="15">
        <f t="shared" si="222"/>
        <v>45</v>
      </c>
    </row>
    <row r="265" spans="1:19" s="27" customFormat="1">
      <c r="A265" s="7"/>
      <c r="B265" s="8" t="s">
        <v>209</v>
      </c>
      <c r="C265" s="9">
        <v>1</v>
      </c>
      <c r="D265" s="8" t="s">
        <v>141</v>
      </c>
      <c r="E265" s="14" t="s">
        <v>114</v>
      </c>
      <c r="F265" s="24">
        <v>4</v>
      </c>
      <c r="G265" s="11" t="s">
        <v>75</v>
      </c>
      <c r="H265" s="9"/>
      <c r="I265" s="9">
        <v>1</v>
      </c>
      <c r="J265" s="9">
        <v>10</v>
      </c>
      <c r="K265" s="9">
        <f t="shared" si="219"/>
        <v>10</v>
      </c>
      <c r="L265" s="9">
        <v>30</v>
      </c>
      <c r="M265" s="9"/>
      <c r="N265" s="12">
        <f t="shared" si="230"/>
        <v>3</v>
      </c>
      <c r="O265" s="13">
        <f t="shared" ref="O265:O274" si="231">M265/6</f>
        <v>0</v>
      </c>
      <c r="P265" s="14"/>
      <c r="Q265" s="15">
        <f t="shared" si="220"/>
        <v>30</v>
      </c>
      <c r="R265" s="16">
        <f t="shared" si="221"/>
        <v>0</v>
      </c>
      <c r="S265" s="15">
        <f t="shared" si="222"/>
        <v>30</v>
      </c>
    </row>
    <row r="266" spans="1:19" s="27" customFormat="1">
      <c r="A266" s="7"/>
      <c r="B266" s="8" t="s">
        <v>208</v>
      </c>
      <c r="C266" s="9">
        <v>1</v>
      </c>
      <c r="D266" s="8" t="s">
        <v>141</v>
      </c>
      <c r="E266" s="14" t="s">
        <v>93</v>
      </c>
      <c r="F266" s="24">
        <v>4</v>
      </c>
      <c r="G266" s="11" t="s">
        <v>139</v>
      </c>
      <c r="H266" s="9"/>
      <c r="I266" s="9">
        <v>1</v>
      </c>
      <c r="J266" s="9">
        <v>10</v>
      </c>
      <c r="K266" s="9">
        <f t="shared" si="219"/>
        <v>10</v>
      </c>
      <c r="L266" s="9">
        <v>30</v>
      </c>
      <c r="M266" s="9"/>
      <c r="N266" s="12">
        <f t="shared" si="230"/>
        <v>3</v>
      </c>
      <c r="O266" s="13">
        <f t="shared" si="231"/>
        <v>0</v>
      </c>
      <c r="P266" s="14"/>
      <c r="Q266" s="15">
        <f t="shared" si="220"/>
        <v>30</v>
      </c>
      <c r="R266" s="16">
        <f t="shared" si="221"/>
        <v>0</v>
      </c>
      <c r="S266" s="15">
        <f t="shared" si="222"/>
        <v>30</v>
      </c>
    </row>
    <row r="267" spans="1:19" s="27" customFormat="1">
      <c r="A267" s="7"/>
      <c r="B267" s="8" t="s">
        <v>175</v>
      </c>
      <c r="C267" s="9">
        <v>1</v>
      </c>
      <c r="D267" s="8" t="s">
        <v>141</v>
      </c>
      <c r="E267" s="14" t="s">
        <v>114</v>
      </c>
      <c r="F267" s="24">
        <v>6</v>
      </c>
      <c r="G267" s="11" t="s">
        <v>75</v>
      </c>
      <c r="H267" s="9"/>
      <c r="I267" s="9">
        <v>1</v>
      </c>
      <c r="J267" s="9">
        <v>10</v>
      </c>
      <c r="K267" s="9">
        <f t="shared" si="219"/>
        <v>10</v>
      </c>
      <c r="L267" s="9">
        <v>30</v>
      </c>
      <c r="M267" s="9"/>
      <c r="N267" s="12">
        <f t="shared" si="230"/>
        <v>3</v>
      </c>
      <c r="O267" s="13">
        <f t="shared" si="231"/>
        <v>0</v>
      </c>
      <c r="P267" s="14"/>
      <c r="Q267" s="15">
        <f t="shared" si="220"/>
        <v>30</v>
      </c>
      <c r="R267" s="16">
        <f t="shared" si="221"/>
        <v>0</v>
      </c>
      <c r="S267" s="15">
        <f t="shared" si="222"/>
        <v>30</v>
      </c>
    </row>
    <row r="268" spans="1:19" s="27" customFormat="1">
      <c r="A268" s="7"/>
      <c r="B268" s="8" t="s">
        <v>174</v>
      </c>
      <c r="C268" s="9">
        <v>1</v>
      </c>
      <c r="D268" s="8" t="s">
        <v>141</v>
      </c>
      <c r="E268" s="14" t="s">
        <v>114</v>
      </c>
      <c r="F268" s="24">
        <v>6</v>
      </c>
      <c r="G268" s="11" t="s">
        <v>83</v>
      </c>
      <c r="H268" s="9"/>
      <c r="I268" s="9">
        <v>1</v>
      </c>
      <c r="J268" s="9">
        <v>10</v>
      </c>
      <c r="K268" s="9">
        <f t="shared" si="219"/>
        <v>10</v>
      </c>
      <c r="L268" s="9">
        <v>30</v>
      </c>
      <c r="M268" s="9"/>
      <c r="N268" s="12">
        <f t="shared" si="230"/>
        <v>3</v>
      </c>
      <c r="O268" s="13">
        <f t="shared" si="231"/>
        <v>0</v>
      </c>
      <c r="P268" s="14"/>
      <c r="Q268" s="15">
        <f t="shared" si="220"/>
        <v>30</v>
      </c>
      <c r="R268" s="16">
        <f t="shared" si="221"/>
        <v>0</v>
      </c>
      <c r="S268" s="15">
        <f t="shared" si="222"/>
        <v>30</v>
      </c>
    </row>
    <row r="269" spans="1:19" s="27" customFormat="1">
      <c r="A269" s="7"/>
      <c r="B269" s="8" t="s">
        <v>183</v>
      </c>
      <c r="C269" s="9">
        <v>1</v>
      </c>
      <c r="D269" s="8" t="s">
        <v>49</v>
      </c>
      <c r="E269" s="14" t="s">
        <v>97</v>
      </c>
      <c r="F269" s="24">
        <v>5</v>
      </c>
      <c r="G269" s="11" t="s">
        <v>139</v>
      </c>
      <c r="H269" s="9"/>
      <c r="I269" s="9">
        <v>1</v>
      </c>
      <c r="J269" s="9">
        <v>10</v>
      </c>
      <c r="K269" s="9">
        <f t="shared" si="219"/>
        <v>10</v>
      </c>
      <c r="L269" s="9">
        <v>30</v>
      </c>
      <c r="M269" s="9"/>
      <c r="N269" s="12">
        <f t="shared" si="230"/>
        <v>3</v>
      </c>
      <c r="O269" s="13">
        <f t="shared" si="231"/>
        <v>0</v>
      </c>
      <c r="P269" s="14"/>
      <c r="Q269" s="15">
        <f t="shared" si="220"/>
        <v>30</v>
      </c>
      <c r="R269" s="16">
        <f t="shared" si="221"/>
        <v>0</v>
      </c>
      <c r="S269" s="15">
        <f t="shared" si="222"/>
        <v>30</v>
      </c>
    </row>
    <row r="270" spans="1:19" s="27" customFormat="1">
      <c r="A270" s="7"/>
      <c r="B270" s="8" t="s">
        <v>174</v>
      </c>
      <c r="C270" s="9">
        <v>1</v>
      </c>
      <c r="D270" s="8" t="s">
        <v>49</v>
      </c>
      <c r="E270" s="14" t="s">
        <v>97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219"/>
        <v>10</v>
      </c>
      <c r="L270" s="9">
        <v>30</v>
      </c>
      <c r="M270" s="9"/>
      <c r="N270" s="12">
        <f t="shared" si="230"/>
        <v>3</v>
      </c>
      <c r="O270" s="13">
        <f t="shared" si="231"/>
        <v>0</v>
      </c>
      <c r="P270" s="14"/>
      <c r="Q270" s="15">
        <f t="shared" si="220"/>
        <v>30</v>
      </c>
      <c r="R270" s="16">
        <f t="shared" si="221"/>
        <v>0</v>
      </c>
      <c r="S270" s="15">
        <f t="shared" si="222"/>
        <v>30</v>
      </c>
    </row>
    <row r="271" spans="1:19" s="27" customFormat="1">
      <c r="A271" s="7"/>
      <c r="B271" s="8" t="s">
        <v>175</v>
      </c>
      <c r="C271" s="9">
        <v>1</v>
      </c>
      <c r="D271" s="8" t="s">
        <v>49</v>
      </c>
      <c r="E271" s="14" t="s">
        <v>97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219"/>
        <v>10</v>
      </c>
      <c r="L271" s="9">
        <v>30</v>
      </c>
      <c r="M271" s="9"/>
      <c r="N271" s="12">
        <f t="shared" si="230"/>
        <v>3</v>
      </c>
      <c r="O271" s="13">
        <f t="shared" si="231"/>
        <v>0</v>
      </c>
      <c r="P271" s="14"/>
      <c r="Q271" s="15">
        <f t="shared" si="220"/>
        <v>30</v>
      </c>
      <c r="R271" s="16">
        <f t="shared" si="221"/>
        <v>0</v>
      </c>
      <c r="S271" s="15">
        <f t="shared" si="222"/>
        <v>30</v>
      </c>
    </row>
    <row r="272" spans="1:19" s="27" customFormat="1">
      <c r="A272" s="7"/>
      <c r="B272" s="8" t="s">
        <v>181</v>
      </c>
      <c r="C272" s="9">
        <v>1</v>
      </c>
      <c r="D272" s="8" t="s">
        <v>49</v>
      </c>
      <c r="E272" s="14" t="s">
        <v>97</v>
      </c>
      <c r="F272" s="24">
        <v>7</v>
      </c>
      <c r="G272" s="11" t="s">
        <v>75</v>
      </c>
      <c r="H272" s="9"/>
      <c r="I272" s="9">
        <v>1</v>
      </c>
      <c r="J272" s="9">
        <v>10</v>
      </c>
      <c r="K272" s="9">
        <f t="shared" si="219"/>
        <v>10</v>
      </c>
      <c r="L272" s="9">
        <v>30</v>
      </c>
      <c r="M272" s="9"/>
      <c r="N272" s="12">
        <f t="shared" si="230"/>
        <v>3</v>
      </c>
      <c r="O272" s="13">
        <f t="shared" si="231"/>
        <v>0</v>
      </c>
      <c r="P272" s="14"/>
      <c r="Q272" s="15">
        <f t="shared" si="220"/>
        <v>30</v>
      </c>
      <c r="R272" s="16">
        <f t="shared" si="221"/>
        <v>0</v>
      </c>
      <c r="S272" s="15">
        <f t="shared" si="222"/>
        <v>30</v>
      </c>
    </row>
    <row r="273" spans="1:19" s="27" customFormat="1">
      <c r="A273" s="7"/>
      <c r="B273" s="8" t="s">
        <v>182</v>
      </c>
      <c r="C273" s="9">
        <v>1</v>
      </c>
      <c r="D273" s="8" t="s">
        <v>49</v>
      </c>
      <c r="E273" s="14" t="s">
        <v>97</v>
      </c>
      <c r="F273" s="24">
        <v>7</v>
      </c>
      <c r="G273" s="11" t="s">
        <v>83</v>
      </c>
      <c r="H273" s="9"/>
      <c r="I273" s="9">
        <v>1</v>
      </c>
      <c r="J273" s="9">
        <v>10</v>
      </c>
      <c r="K273" s="9">
        <f t="shared" si="219"/>
        <v>10</v>
      </c>
      <c r="L273" s="9">
        <v>30</v>
      </c>
      <c r="M273" s="9"/>
      <c r="N273" s="12">
        <f t="shared" si="230"/>
        <v>3</v>
      </c>
      <c r="O273" s="13">
        <f t="shared" si="231"/>
        <v>0</v>
      </c>
      <c r="P273" s="14"/>
      <c r="Q273" s="15">
        <f t="shared" si="220"/>
        <v>30</v>
      </c>
      <c r="R273" s="16">
        <f t="shared" si="221"/>
        <v>0</v>
      </c>
      <c r="S273" s="15">
        <f t="shared" si="222"/>
        <v>30</v>
      </c>
    </row>
    <row r="274" spans="1:19" s="27" customFormat="1">
      <c r="A274" s="7"/>
      <c r="B274" s="8" t="s">
        <v>184</v>
      </c>
      <c r="C274" s="9">
        <v>1</v>
      </c>
      <c r="D274" s="8" t="s">
        <v>49</v>
      </c>
      <c r="E274" s="14" t="s">
        <v>97</v>
      </c>
      <c r="F274" s="24">
        <v>7</v>
      </c>
      <c r="G274" s="11" t="s">
        <v>139</v>
      </c>
      <c r="H274" s="9"/>
      <c r="I274" s="9">
        <v>1</v>
      </c>
      <c r="J274" s="9">
        <v>10</v>
      </c>
      <c r="K274" s="9">
        <f t="shared" si="219"/>
        <v>10</v>
      </c>
      <c r="L274" s="9">
        <v>30</v>
      </c>
      <c r="M274" s="9"/>
      <c r="N274" s="12">
        <f t="shared" si="230"/>
        <v>3</v>
      </c>
      <c r="O274" s="13">
        <f t="shared" si="231"/>
        <v>0</v>
      </c>
      <c r="P274" s="14"/>
      <c r="Q274" s="15">
        <f t="shared" si="220"/>
        <v>30</v>
      </c>
      <c r="R274" s="16">
        <f t="shared" si="221"/>
        <v>0</v>
      </c>
      <c r="S274" s="15">
        <f t="shared" si="222"/>
        <v>30</v>
      </c>
    </row>
    <row r="275" spans="1:19" s="27" customFormat="1">
      <c r="A275" s="7"/>
      <c r="B275" s="8" t="s">
        <v>183</v>
      </c>
      <c r="C275" s="9">
        <v>1</v>
      </c>
      <c r="D275" s="8" t="s">
        <v>30</v>
      </c>
      <c r="E275" s="7" t="s">
        <v>112</v>
      </c>
      <c r="F275" s="11">
        <v>2</v>
      </c>
      <c r="G275" s="11" t="s">
        <v>139</v>
      </c>
      <c r="H275" s="9"/>
      <c r="I275" s="9">
        <v>1</v>
      </c>
      <c r="J275" s="9">
        <v>10</v>
      </c>
      <c r="K275" s="9">
        <f t="shared" ref="K275:K306" si="232">J275-I275+1</f>
        <v>10</v>
      </c>
      <c r="L275" s="9">
        <v>30</v>
      </c>
      <c r="M275" s="9"/>
      <c r="N275" s="12">
        <f t="shared" si="230"/>
        <v>3</v>
      </c>
      <c r="O275" s="13">
        <f>M275/5</f>
        <v>0</v>
      </c>
      <c r="P275" s="14"/>
      <c r="Q275" s="15">
        <f t="shared" ref="Q275:Q308" si="233">IF(K275=0,0,L275)</f>
        <v>30</v>
      </c>
      <c r="R275" s="16">
        <f t="shared" ref="R275:R308" si="234">IF(K275=0,0,M275/1.5)</f>
        <v>0</v>
      </c>
      <c r="S275" s="15">
        <f t="shared" ref="S275:S306" si="235">P275+Q275+R275</f>
        <v>30</v>
      </c>
    </row>
    <row r="276" spans="1:19" s="27" customFormat="1">
      <c r="A276" s="7"/>
      <c r="B276" s="8" t="s">
        <v>184</v>
      </c>
      <c r="C276" s="9">
        <v>1</v>
      </c>
      <c r="D276" s="8" t="s">
        <v>30</v>
      </c>
      <c r="E276" s="7" t="s">
        <v>112</v>
      </c>
      <c r="F276" s="11">
        <v>2</v>
      </c>
      <c r="G276" s="11" t="s">
        <v>140</v>
      </c>
      <c r="H276" s="9"/>
      <c r="I276" s="9">
        <v>1</v>
      </c>
      <c r="J276" s="9">
        <v>10</v>
      </c>
      <c r="K276" s="9">
        <f t="shared" si="232"/>
        <v>10</v>
      </c>
      <c r="L276" s="9">
        <v>30</v>
      </c>
      <c r="M276" s="9"/>
      <c r="N276" s="12">
        <f t="shared" si="230"/>
        <v>3</v>
      </c>
      <c r="O276" s="13">
        <f>M276/5</f>
        <v>0</v>
      </c>
      <c r="P276" s="14"/>
      <c r="Q276" s="15">
        <f t="shared" si="233"/>
        <v>30</v>
      </c>
      <c r="R276" s="16">
        <f t="shared" si="234"/>
        <v>0</v>
      </c>
      <c r="S276" s="15">
        <f t="shared" si="235"/>
        <v>30</v>
      </c>
    </row>
    <row r="277" spans="1:19" s="27" customFormat="1">
      <c r="A277" s="7"/>
      <c r="B277" s="8" t="s">
        <v>182</v>
      </c>
      <c r="C277" s="9">
        <v>1</v>
      </c>
      <c r="D277" s="8" t="s">
        <v>25</v>
      </c>
      <c r="E277" s="7" t="s">
        <v>112</v>
      </c>
      <c r="F277" s="11">
        <v>6</v>
      </c>
      <c r="G277" s="11" t="s">
        <v>75</v>
      </c>
      <c r="H277" s="9"/>
      <c r="I277" s="9">
        <v>1</v>
      </c>
      <c r="J277" s="9">
        <v>10</v>
      </c>
      <c r="K277" s="9">
        <f t="shared" si="232"/>
        <v>10</v>
      </c>
      <c r="L277" s="9">
        <v>30</v>
      </c>
      <c r="M277" s="9"/>
      <c r="N277" s="12">
        <f t="shared" si="230"/>
        <v>3</v>
      </c>
      <c r="O277" s="13">
        <f>M277/5</f>
        <v>0</v>
      </c>
      <c r="P277" s="14"/>
      <c r="Q277" s="15">
        <f t="shared" si="233"/>
        <v>30</v>
      </c>
      <c r="R277" s="16">
        <f t="shared" si="234"/>
        <v>0</v>
      </c>
      <c r="S277" s="15">
        <f t="shared" si="235"/>
        <v>30</v>
      </c>
    </row>
    <row r="278" spans="1:19" s="27" customFormat="1">
      <c r="A278" s="7"/>
      <c r="B278" s="8" t="s">
        <v>181</v>
      </c>
      <c r="C278" s="9">
        <v>1</v>
      </c>
      <c r="D278" s="8" t="s">
        <v>25</v>
      </c>
      <c r="E278" s="7" t="s">
        <v>112</v>
      </c>
      <c r="F278" s="11">
        <v>6</v>
      </c>
      <c r="G278" s="11" t="s">
        <v>83</v>
      </c>
      <c r="H278" s="9"/>
      <c r="I278" s="9">
        <v>1</v>
      </c>
      <c r="J278" s="9">
        <v>10</v>
      </c>
      <c r="K278" s="9">
        <f t="shared" si="232"/>
        <v>10</v>
      </c>
      <c r="L278" s="9">
        <v>30</v>
      </c>
      <c r="M278" s="9"/>
      <c r="N278" s="12">
        <f t="shared" si="230"/>
        <v>3</v>
      </c>
      <c r="O278" s="13">
        <f>M278/5</f>
        <v>0</v>
      </c>
      <c r="P278" s="14"/>
      <c r="Q278" s="15">
        <f t="shared" si="233"/>
        <v>30</v>
      </c>
      <c r="R278" s="16">
        <f t="shared" si="234"/>
        <v>0</v>
      </c>
      <c r="S278" s="15">
        <f t="shared" si="235"/>
        <v>30</v>
      </c>
    </row>
    <row r="279" spans="1:19" s="27" customFormat="1">
      <c r="A279" s="7"/>
      <c r="B279" s="8" t="s">
        <v>184</v>
      </c>
      <c r="C279" s="9">
        <v>1</v>
      </c>
      <c r="D279" s="8" t="s">
        <v>46</v>
      </c>
      <c r="E279" s="14" t="s">
        <v>23</v>
      </c>
      <c r="F279" s="11">
        <v>2</v>
      </c>
      <c r="G279" s="11" t="s">
        <v>139</v>
      </c>
      <c r="H279" s="9"/>
      <c r="I279" s="9">
        <v>1</v>
      </c>
      <c r="J279" s="9">
        <v>10</v>
      </c>
      <c r="K279" s="9">
        <f t="shared" si="232"/>
        <v>10</v>
      </c>
      <c r="L279" s="9">
        <v>30</v>
      </c>
      <c r="M279" s="9"/>
      <c r="N279" s="12">
        <f t="shared" si="230"/>
        <v>3</v>
      </c>
      <c r="O279" s="13">
        <f>M279/6</f>
        <v>0</v>
      </c>
      <c r="P279" s="14"/>
      <c r="Q279" s="15">
        <f t="shared" si="233"/>
        <v>30</v>
      </c>
      <c r="R279" s="16">
        <f t="shared" si="234"/>
        <v>0</v>
      </c>
      <c r="S279" s="15">
        <f t="shared" si="235"/>
        <v>30</v>
      </c>
    </row>
    <row r="280" spans="1:19" s="27" customFormat="1">
      <c r="A280" s="7"/>
      <c r="B280" s="8" t="s">
        <v>183</v>
      </c>
      <c r="C280" s="9">
        <v>1</v>
      </c>
      <c r="D280" s="8" t="s">
        <v>46</v>
      </c>
      <c r="E280" s="14" t="s">
        <v>23</v>
      </c>
      <c r="F280" s="11">
        <v>2</v>
      </c>
      <c r="G280" s="11" t="s">
        <v>140</v>
      </c>
      <c r="H280" s="9"/>
      <c r="I280" s="9">
        <v>1</v>
      </c>
      <c r="J280" s="9">
        <v>10</v>
      </c>
      <c r="K280" s="9">
        <f t="shared" si="232"/>
        <v>10</v>
      </c>
      <c r="L280" s="9">
        <v>30</v>
      </c>
      <c r="M280" s="9"/>
      <c r="N280" s="12">
        <f t="shared" si="230"/>
        <v>3</v>
      </c>
      <c r="O280" s="13">
        <f>M280/6</f>
        <v>0</v>
      </c>
      <c r="P280" s="14"/>
      <c r="Q280" s="15">
        <f t="shared" si="233"/>
        <v>30</v>
      </c>
      <c r="R280" s="16">
        <f t="shared" si="234"/>
        <v>0</v>
      </c>
      <c r="S280" s="15">
        <f t="shared" si="235"/>
        <v>30</v>
      </c>
    </row>
    <row r="281" spans="1:19" s="27" customFormat="1">
      <c r="A281" s="7"/>
      <c r="B281" s="8" t="s">
        <v>189</v>
      </c>
      <c r="C281" s="9">
        <v>1</v>
      </c>
      <c r="D281" s="8" t="s">
        <v>46</v>
      </c>
      <c r="E281" s="14" t="s">
        <v>136</v>
      </c>
      <c r="F281" s="11">
        <v>3</v>
      </c>
      <c r="G281" s="11" t="s">
        <v>139</v>
      </c>
      <c r="H281" s="9"/>
      <c r="I281" s="9">
        <v>1</v>
      </c>
      <c r="J281" s="9">
        <v>10</v>
      </c>
      <c r="K281" s="9">
        <f t="shared" si="232"/>
        <v>10</v>
      </c>
      <c r="L281" s="9">
        <v>30</v>
      </c>
      <c r="M281" s="9"/>
      <c r="N281" s="12">
        <f t="shared" si="230"/>
        <v>3</v>
      </c>
      <c r="O281" s="13">
        <f>M281/5</f>
        <v>0</v>
      </c>
      <c r="P281" s="14"/>
      <c r="Q281" s="15">
        <f t="shared" si="233"/>
        <v>30</v>
      </c>
      <c r="R281" s="16">
        <f t="shared" si="234"/>
        <v>0</v>
      </c>
      <c r="S281" s="15">
        <f t="shared" si="235"/>
        <v>30</v>
      </c>
    </row>
    <row r="282" spans="1:19" s="27" customFormat="1">
      <c r="A282" s="7"/>
      <c r="B282" s="8" t="s">
        <v>190</v>
      </c>
      <c r="C282" s="9">
        <v>1</v>
      </c>
      <c r="D282" s="8" t="s">
        <v>46</v>
      </c>
      <c r="E282" s="14" t="s">
        <v>136</v>
      </c>
      <c r="F282" s="11">
        <v>3</v>
      </c>
      <c r="G282" s="11" t="s">
        <v>140</v>
      </c>
      <c r="H282" s="9"/>
      <c r="I282" s="9">
        <v>1</v>
      </c>
      <c r="J282" s="9">
        <v>10</v>
      </c>
      <c r="K282" s="9">
        <f t="shared" si="232"/>
        <v>10</v>
      </c>
      <c r="L282" s="9">
        <v>30</v>
      </c>
      <c r="M282" s="9"/>
      <c r="N282" s="12">
        <f t="shared" si="230"/>
        <v>3</v>
      </c>
      <c r="O282" s="13">
        <f>M282/5</f>
        <v>0</v>
      </c>
      <c r="P282" s="14"/>
      <c r="Q282" s="15">
        <f t="shared" si="233"/>
        <v>30</v>
      </c>
      <c r="R282" s="16">
        <f t="shared" si="234"/>
        <v>0</v>
      </c>
      <c r="S282" s="15">
        <f t="shared" si="235"/>
        <v>30</v>
      </c>
    </row>
    <row r="283" spans="1:19" s="27" customFormat="1">
      <c r="A283" s="7"/>
      <c r="B283" s="8" t="s">
        <v>175</v>
      </c>
      <c r="C283" s="9">
        <v>1</v>
      </c>
      <c r="D283" s="8" t="s">
        <v>46</v>
      </c>
      <c r="E283" s="14" t="s">
        <v>23</v>
      </c>
      <c r="F283" s="11">
        <v>4</v>
      </c>
      <c r="G283" s="11" t="s">
        <v>83</v>
      </c>
      <c r="H283" s="9"/>
      <c r="I283" s="9">
        <v>1</v>
      </c>
      <c r="J283" s="9">
        <v>10</v>
      </c>
      <c r="K283" s="9">
        <f t="shared" si="232"/>
        <v>10</v>
      </c>
      <c r="L283" s="9">
        <v>30</v>
      </c>
      <c r="M283" s="9"/>
      <c r="N283" s="12">
        <f t="shared" si="230"/>
        <v>3</v>
      </c>
      <c r="O283" s="13">
        <f>M283/6</f>
        <v>0</v>
      </c>
      <c r="P283" s="14"/>
      <c r="Q283" s="15">
        <f t="shared" si="233"/>
        <v>30</v>
      </c>
      <c r="R283" s="16">
        <f t="shared" si="234"/>
        <v>0</v>
      </c>
      <c r="S283" s="15">
        <f t="shared" si="235"/>
        <v>30</v>
      </c>
    </row>
    <row r="284" spans="1:19" s="27" customFormat="1">
      <c r="A284" s="7"/>
      <c r="B284" s="8" t="s">
        <v>174</v>
      </c>
      <c r="C284" s="9">
        <v>1</v>
      </c>
      <c r="D284" s="8" t="s">
        <v>46</v>
      </c>
      <c r="E284" s="14" t="s">
        <v>23</v>
      </c>
      <c r="F284" s="11">
        <v>4</v>
      </c>
      <c r="G284" s="11" t="s">
        <v>139</v>
      </c>
      <c r="H284" s="9"/>
      <c r="I284" s="9">
        <v>1</v>
      </c>
      <c r="J284" s="9">
        <v>10</v>
      </c>
      <c r="K284" s="9">
        <f t="shared" si="232"/>
        <v>10</v>
      </c>
      <c r="L284" s="9">
        <v>30</v>
      </c>
      <c r="M284" s="9"/>
      <c r="N284" s="12">
        <f t="shared" si="230"/>
        <v>3</v>
      </c>
      <c r="O284" s="13">
        <f>M284/6</f>
        <v>0</v>
      </c>
      <c r="P284" s="14"/>
      <c r="Q284" s="15">
        <f t="shared" si="233"/>
        <v>30</v>
      </c>
      <c r="R284" s="16">
        <f t="shared" si="234"/>
        <v>0</v>
      </c>
      <c r="S284" s="15">
        <f t="shared" si="235"/>
        <v>30</v>
      </c>
    </row>
    <row r="285" spans="1:19" s="27" customFormat="1">
      <c r="A285" s="7"/>
      <c r="B285" s="8" t="s">
        <v>181</v>
      </c>
      <c r="C285" s="9">
        <v>1</v>
      </c>
      <c r="D285" s="8" t="s">
        <v>46</v>
      </c>
      <c r="E285" s="14" t="s">
        <v>23</v>
      </c>
      <c r="F285" s="11">
        <v>6</v>
      </c>
      <c r="G285" s="11" t="s">
        <v>75</v>
      </c>
      <c r="H285" s="9"/>
      <c r="I285" s="9">
        <v>1</v>
      </c>
      <c r="J285" s="9">
        <v>10</v>
      </c>
      <c r="K285" s="9">
        <f t="shared" si="232"/>
        <v>10</v>
      </c>
      <c r="L285" s="9">
        <v>30</v>
      </c>
      <c r="M285" s="9"/>
      <c r="N285" s="12">
        <f t="shared" si="230"/>
        <v>3</v>
      </c>
      <c r="O285" s="13">
        <f>M285/6</f>
        <v>0</v>
      </c>
      <c r="P285" s="14"/>
      <c r="Q285" s="15">
        <f t="shared" si="233"/>
        <v>30</v>
      </c>
      <c r="R285" s="16">
        <f t="shared" si="234"/>
        <v>0</v>
      </c>
      <c r="S285" s="15">
        <f t="shared" si="235"/>
        <v>30</v>
      </c>
    </row>
    <row r="286" spans="1:19" s="27" customFormat="1">
      <c r="A286" s="7"/>
      <c r="B286" s="8" t="s">
        <v>182</v>
      </c>
      <c r="C286" s="9">
        <v>1</v>
      </c>
      <c r="D286" s="8" t="s">
        <v>46</v>
      </c>
      <c r="E286" s="14" t="s">
        <v>23</v>
      </c>
      <c r="F286" s="11">
        <v>6</v>
      </c>
      <c r="G286" s="11" t="s">
        <v>83</v>
      </c>
      <c r="H286" s="9"/>
      <c r="I286" s="9">
        <v>1</v>
      </c>
      <c r="J286" s="9">
        <v>10</v>
      </c>
      <c r="K286" s="9">
        <f t="shared" si="232"/>
        <v>10</v>
      </c>
      <c r="L286" s="9">
        <v>30</v>
      </c>
      <c r="M286" s="9"/>
      <c r="N286" s="12">
        <f t="shared" si="230"/>
        <v>3</v>
      </c>
      <c r="O286" s="13">
        <f>M286/6</f>
        <v>0</v>
      </c>
      <c r="P286" s="14"/>
      <c r="Q286" s="15">
        <f t="shared" si="233"/>
        <v>30</v>
      </c>
      <c r="R286" s="16">
        <f t="shared" si="234"/>
        <v>0</v>
      </c>
      <c r="S286" s="15">
        <f t="shared" si="235"/>
        <v>30</v>
      </c>
    </row>
    <row r="287" spans="1:19" s="27" customFormat="1">
      <c r="A287" s="7"/>
      <c r="B287" s="8" t="s">
        <v>212</v>
      </c>
      <c r="C287" s="9">
        <v>1</v>
      </c>
      <c r="D287" s="8" t="s">
        <v>137</v>
      </c>
      <c r="E287" s="7" t="s">
        <v>138</v>
      </c>
      <c r="F287" s="11">
        <v>3</v>
      </c>
      <c r="G287" s="11" t="s">
        <v>139</v>
      </c>
      <c r="H287" s="9">
        <v>1</v>
      </c>
      <c r="I287" s="9">
        <v>1</v>
      </c>
      <c r="J287" s="9">
        <v>6</v>
      </c>
      <c r="K287" s="9">
        <f t="shared" si="232"/>
        <v>6</v>
      </c>
      <c r="L287" s="9">
        <v>30</v>
      </c>
      <c r="M287" s="9"/>
      <c r="N287" s="12">
        <f t="shared" si="230"/>
        <v>5</v>
      </c>
      <c r="O287" s="13">
        <f>M287/5</f>
        <v>0</v>
      </c>
      <c r="P287" s="14"/>
      <c r="Q287" s="15">
        <f t="shared" si="233"/>
        <v>30</v>
      </c>
      <c r="R287" s="16">
        <f t="shared" si="234"/>
        <v>0</v>
      </c>
      <c r="S287" s="15">
        <f t="shared" si="235"/>
        <v>30</v>
      </c>
    </row>
    <row r="288" spans="1:19" s="27" customFormat="1">
      <c r="A288" s="7"/>
      <c r="B288" s="8" t="s">
        <v>211</v>
      </c>
      <c r="C288" s="9">
        <v>1</v>
      </c>
      <c r="D288" s="8" t="s">
        <v>137</v>
      </c>
      <c r="E288" s="7" t="s">
        <v>138</v>
      </c>
      <c r="F288" s="11">
        <v>3</v>
      </c>
      <c r="G288" s="11" t="s">
        <v>140</v>
      </c>
      <c r="H288" s="9">
        <v>1</v>
      </c>
      <c r="I288" s="9">
        <v>1</v>
      </c>
      <c r="J288" s="9">
        <v>6</v>
      </c>
      <c r="K288" s="9">
        <f t="shared" si="232"/>
        <v>6</v>
      </c>
      <c r="L288" s="9">
        <v>30</v>
      </c>
      <c r="M288" s="9"/>
      <c r="N288" s="12">
        <f t="shared" si="230"/>
        <v>5</v>
      </c>
      <c r="O288" s="13">
        <f>M288/5</f>
        <v>0</v>
      </c>
      <c r="P288" s="14"/>
      <c r="Q288" s="15">
        <f t="shared" si="233"/>
        <v>30</v>
      </c>
      <c r="R288" s="16">
        <f t="shared" si="234"/>
        <v>0</v>
      </c>
      <c r="S288" s="15">
        <f t="shared" si="235"/>
        <v>30</v>
      </c>
    </row>
    <row r="289" spans="1:19" s="27" customFormat="1">
      <c r="A289" s="7"/>
      <c r="B289" s="8" t="s">
        <v>209</v>
      </c>
      <c r="C289" s="9">
        <v>1</v>
      </c>
      <c r="D289" s="8" t="s">
        <v>137</v>
      </c>
      <c r="E289" s="7" t="s">
        <v>138</v>
      </c>
      <c r="F289" s="11">
        <v>4</v>
      </c>
      <c r="G289" s="11" t="s">
        <v>83</v>
      </c>
      <c r="H289" s="9">
        <v>1</v>
      </c>
      <c r="I289" s="9">
        <v>7</v>
      </c>
      <c r="J289" s="9">
        <v>12</v>
      </c>
      <c r="K289" s="9">
        <f t="shared" si="232"/>
        <v>6</v>
      </c>
      <c r="L289" s="9">
        <v>45</v>
      </c>
      <c r="M289" s="9"/>
      <c r="N289" s="12">
        <f t="shared" si="230"/>
        <v>7.5</v>
      </c>
      <c r="O289" s="13">
        <f>M289/5</f>
        <v>0</v>
      </c>
      <c r="P289" s="14"/>
      <c r="Q289" s="15">
        <f t="shared" si="233"/>
        <v>45</v>
      </c>
      <c r="R289" s="16">
        <f t="shared" si="234"/>
        <v>0</v>
      </c>
      <c r="S289" s="15">
        <f t="shared" si="235"/>
        <v>45</v>
      </c>
    </row>
    <row r="290" spans="1:19" s="27" customFormat="1">
      <c r="A290" s="98"/>
      <c r="B290" s="8" t="s">
        <v>183</v>
      </c>
      <c r="C290" s="9">
        <v>1</v>
      </c>
      <c r="D290" s="8" t="s">
        <v>202</v>
      </c>
      <c r="E290" s="14" t="s">
        <v>114</v>
      </c>
      <c r="F290" s="24">
        <v>5</v>
      </c>
      <c r="G290" s="11" t="s">
        <v>140</v>
      </c>
      <c r="H290" s="9"/>
      <c r="I290" s="9">
        <v>1</v>
      </c>
      <c r="J290" s="9">
        <v>10</v>
      </c>
      <c r="K290" s="9">
        <f t="shared" si="232"/>
        <v>10</v>
      </c>
      <c r="L290" s="9">
        <v>30</v>
      </c>
      <c r="M290" s="9"/>
      <c r="N290" s="12"/>
      <c r="O290" s="13">
        <f t="shared" ref="O290:O308" si="236">M290/6</f>
        <v>0</v>
      </c>
      <c r="P290" s="14"/>
      <c r="Q290" s="15">
        <f t="shared" si="233"/>
        <v>30</v>
      </c>
      <c r="R290" s="16">
        <f t="shared" si="234"/>
        <v>0</v>
      </c>
      <c r="S290" s="15">
        <f t="shared" si="235"/>
        <v>30</v>
      </c>
    </row>
    <row r="291" spans="1:19" s="27" customFormat="1">
      <c r="A291" s="98"/>
      <c r="B291" s="8" t="s">
        <v>182</v>
      </c>
      <c r="C291" s="9">
        <v>1</v>
      </c>
      <c r="D291" s="8" t="s">
        <v>202</v>
      </c>
      <c r="E291" s="14" t="s">
        <v>114</v>
      </c>
      <c r="F291" s="24">
        <v>7</v>
      </c>
      <c r="G291" s="11" t="s">
        <v>75</v>
      </c>
      <c r="H291" s="9"/>
      <c r="I291" s="9">
        <v>1</v>
      </c>
      <c r="J291" s="9">
        <v>10</v>
      </c>
      <c r="K291" s="9">
        <f t="shared" si="232"/>
        <v>10</v>
      </c>
      <c r="L291" s="9">
        <v>30</v>
      </c>
      <c r="M291" s="9"/>
      <c r="N291" s="12"/>
      <c r="O291" s="13">
        <f t="shared" si="236"/>
        <v>0</v>
      </c>
      <c r="P291" s="14"/>
      <c r="Q291" s="15">
        <f t="shared" si="233"/>
        <v>30</v>
      </c>
      <c r="R291" s="16">
        <f t="shared" si="234"/>
        <v>0</v>
      </c>
      <c r="S291" s="15">
        <f t="shared" si="235"/>
        <v>30</v>
      </c>
    </row>
    <row r="292" spans="1:19" s="27" customFormat="1">
      <c r="A292" s="98"/>
      <c r="B292" s="8" t="s">
        <v>181</v>
      </c>
      <c r="C292" s="9">
        <v>1</v>
      </c>
      <c r="D292" s="8" t="s">
        <v>202</v>
      </c>
      <c r="E292" s="14" t="s">
        <v>114</v>
      </c>
      <c r="F292" s="24">
        <v>7</v>
      </c>
      <c r="G292" s="11" t="s">
        <v>83</v>
      </c>
      <c r="H292" s="9"/>
      <c r="I292" s="9">
        <v>1</v>
      </c>
      <c r="J292" s="9">
        <v>10</v>
      </c>
      <c r="K292" s="9">
        <f t="shared" si="232"/>
        <v>10</v>
      </c>
      <c r="L292" s="9">
        <v>30</v>
      </c>
      <c r="M292" s="9"/>
      <c r="N292" s="12"/>
      <c r="O292" s="13">
        <f t="shared" si="236"/>
        <v>0</v>
      </c>
      <c r="P292" s="14"/>
      <c r="Q292" s="15">
        <f t="shared" si="233"/>
        <v>30</v>
      </c>
      <c r="R292" s="16">
        <f t="shared" si="234"/>
        <v>0</v>
      </c>
      <c r="S292" s="15">
        <f t="shared" si="235"/>
        <v>30</v>
      </c>
    </row>
    <row r="293" spans="1:19" s="27" customFormat="1">
      <c r="A293" s="98"/>
      <c r="B293" s="8" t="s">
        <v>184</v>
      </c>
      <c r="C293" s="9">
        <v>1</v>
      </c>
      <c r="D293" s="8" t="s">
        <v>202</v>
      </c>
      <c r="E293" s="14" t="s">
        <v>114</v>
      </c>
      <c r="F293" s="24">
        <v>7</v>
      </c>
      <c r="G293" s="11" t="s">
        <v>140</v>
      </c>
      <c r="H293" s="9"/>
      <c r="I293" s="9">
        <v>1</v>
      </c>
      <c r="J293" s="9">
        <v>10</v>
      </c>
      <c r="K293" s="9">
        <f t="shared" si="232"/>
        <v>10</v>
      </c>
      <c r="L293" s="9">
        <v>30</v>
      </c>
      <c r="M293" s="9"/>
      <c r="N293" s="12"/>
      <c r="O293" s="13">
        <f t="shared" si="236"/>
        <v>0</v>
      </c>
      <c r="P293" s="14"/>
      <c r="Q293" s="15">
        <f t="shared" si="233"/>
        <v>30</v>
      </c>
      <c r="R293" s="16">
        <f t="shared" si="234"/>
        <v>0</v>
      </c>
      <c r="S293" s="15">
        <f t="shared" si="235"/>
        <v>30</v>
      </c>
    </row>
    <row r="294" spans="1:19" s="27" customFormat="1">
      <c r="A294" s="98"/>
      <c r="B294" s="8" t="s">
        <v>183</v>
      </c>
      <c r="C294" s="9">
        <v>1</v>
      </c>
      <c r="D294" s="8" t="s">
        <v>202</v>
      </c>
      <c r="E294" s="14" t="s">
        <v>114</v>
      </c>
      <c r="F294" s="24">
        <v>5</v>
      </c>
      <c r="G294" s="11" t="s">
        <v>140</v>
      </c>
      <c r="H294" s="9"/>
      <c r="I294" s="9">
        <v>1</v>
      </c>
      <c r="J294" s="9">
        <v>10</v>
      </c>
      <c r="K294" s="9">
        <f t="shared" si="232"/>
        <v>10</v>
      </c>
      <c r="L294" s="9">
        <v>30</v>
      </c>
      <c r="M294" s="9"/>
      <c r="N294" s="12"/>
      <c r="O294" s="13">
        <f t="shared" si="236"/>
        <v>0</v>
      </c>
      <c r="P294" s="14"/>
      <c r="Q294" s="15">
        <f t="shared" si="233"/>
        <v>30</v>
      </c>
      <c r="R294" s="16">
        <f t="shared" si="234"/>
        <v>0</v>
      </c>
      <c r="S294" s="15">
        <f t="shared" si="235"/>
        <v>30</v>
      </c>
    </row>
    <row r="295" spans="1:19" s="27" customFormat="1">
      <c r="A295" s="98"/>
      <c r="B295" s="8" t="s">
        <v>182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75</v>
      </c>
      <c r="H295" s="9"/>
      <c r="I295" s="9">
        <v>1</v>
      </c>
      <c r="J295" s="9">
        <v>10</v>
      </c>
      <c r="K295" s="9">
        <f t="shared" si="232"/>
        <v>10</v>
      </c>
      <c r="L295" s="9">
        <v>30</v>
      </c>
      <c r="M295" s="9"/>
      <c r="N295" s="12"/>
      <c r="O295" s="13">
        <f t="shared" si="236"/>
        <v>0</v>
      </c>
      <c r="P295" s="14"/>
      <c r="Q295" s="15">
        <f t="shared" si="233"/>
        <v>30</v>
      </c>
      <c r="R295" s="16">
        <f t="shared" si="234"/>
        <v>0</v>
      </c>
      <c r="S295" s="15">
        <f t="shared" si="235"/>
        <v>30</v>
      </c>
    </row>
    <row r="296" spans="1:19" s="27" customFormat="1">
      <c r="A296" s="98"/>
      <c r="B296" s="8" t="s">
        <v>181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83</v>
      </c>
      <c r="H296" s="9"/>
      <c r="I296" s="9">
        <v>1</v>
      </c>
      <c r="J296" s="9">
        <v>10</v>
      </c>
      <c r="K296" s="9">
        <f t="shared" si="232"/>
        <v>10</v>
      </c>
      <c r="L296" s="9">
        <v>30</v>
      </c>
      <c r="M296" s="9"/>
      <c r="N296" s="12"/>
      <c r="O296" s="13">
        <f t="shared" si="236"/>
        <v>0</v>
      </c>
      <c r="P296" s="14"/>
      <c r="Q296" s="15">
        <f t="shared" si="233"/>
        <v>30</v>
      </c>
      <c r="R296" s="16">
        <f t="shared" si="234"/>
        <v>0</v>
      </c>
      <c r="S296" s="15">
        <f t="shared" si="235"/>
        <v>30</v>
      </c>
    </row>
    <row r="297" spans="1:19" s="27" customFormat="1">
      <c r="A297" s="98"/>
      <c r="B297" s="8" t="s">
        <v>184</v>
      </c>
      <c r="C297" s="9">
        <v>1</v>
      </c>
      <c r="D297" s="8" t="s">
        <v>202</v>
      </c>
      <c r="E297" s="14" t="s">
        <v>114</v>
      </c>
      <c r="F297" s="24">
        <v>7</v>
      </c>
      <c r="G297" s="11" t="s">
        <v>140</v>
      </c>
      <c r="H297" s="9"/>
      <c r="I297" s="9">
        <v>1</v>
      </c>
      <c r="J297" s="9">
        <v>10</v>
      </c>
      <c r="K297" s="9">
        <f t="shared" si="232"/>
        <v>10</v>
      </c>
      <c r="L297" s="9">
        <v>30</v>
      </c>
      <c r="M297" s="9"/>
      <c r="N297" s="12"/>
      <c r="O297" s="13">
        <f t="shared" si="236"/>
        <v>0</v>
      </c>
      <c r="P297" s="14"/>
      <c r="Q297" s="15">
        <f t="shared" si="233"/>
        <v>30</v>
      </c>
      <c r="R297" s="16">
        <f t="shared" si="234"/>
        <v>0</v>
      </c>
      <c r="S297" s="15">
        <f t="shared" si="235"/>
        <v>30</v>
      </c>
    </row>
    <row r="298" spans="1:19" s="27" customFormat="1">
      <c r="A298" s="98"/>
      <c r="B298" s="8" t="s">
        <v>155</v>
      </c>
      <c r="C298" s="9">
        <v>1</v>
      </c>
      <c r="D298" s="8" t="s">
        <v>27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232"/>
        <v>10</v>
      </c>
      <c r="L298" s="9">
        <v>15</v>
      </c>
      <c r="M298" s="9"/>
      <c r="N298" s="12"/>
      <c r="O298" s="13">
        <f t="shared" si="236"/>
        <v>0</v>
      </c>
      <c r="P298" s="14"/>
      <c r="Q298" s="15">
        <f t="shared" si="233"/>
        <v>15</v>
      </c>
      <c r="R298" s="16">
        <f t="shared" si="234"/>
        <v>0</v>
      </c>
      <c r="S298" s="15">
        <f t="shared" si="235"/>
        <v>15</v>
      </c>
    </row>
    <row r="299" spans="1:19" s="27" customFormat="1">
      <c r="A299" s="98"/>
      <c r="B299" s="8" t="s">
        <v>156</v>
      </c>
      <c r="C299" s="9">
        <v>1</v>
      </c>
      <c r="D299" s="8" t="s">
        <v>27</v>
      </c>
      <c r="E299" s="14" t="s">
        <v>229</v>
      </c>
      <c r="F299" s="24"/>
      <c r="G299" s="11"/>
      <c r="H299" s="9"/>
      <c r="I299" s="9">
        <v>1</v>
      </c>
      <c r="J299" s="9">
        <v>10</v>
      </c>
      <c r="K299" s="9">
        <f t="shared" si="232"/>
        <v>10</v>
      </c>
      <c r="L299" s="9">
        <v>15</v>
      </c>
      <c r="M299" s="9"/>
      <c r="N299" s="12"/>
      <c r="O299" s="13">
        <f t="shared" si="236"/>
        <v>0</v>
      </c>
      <c r="P299" s="14"/>
      <c r="Q299" s="15">
        <f t="shared" si="233"/>
        <v>15</v>
      </c>
      <c r="R299" s="16">
        <f t="shared" si="234"/>
        <v>0</v>
      </c>
      <c r="S299" s="15">
        <f t="shared" si="235"/>
        <v>15</v>
      </c>
    </row>
    <row r="300" spans="1:19" s="27" customFormat="1">
      <c r="A300" s="98"/>
      <c r="B300" s="8" t="s">
        <v>145</v>
      </c>
      <c r="C300" s="9">
        <v>1</v>
      </c>
      <c r="D300" s="8" t="s">
        <v>27</v>
      </c>
      <c r="E300" s="14" t="s">
        <v>230</v>
      </c>
      <c r="F300" s="24"/>
      <c r="G300" s="11"/>
      <c r="H300" s="9"/>
      <c r="I300" s="9">
        <v>1</v>
      </c>
      <c r="J300" s="9">
        <v>10</v>
      </c>
      <c r="K300" s="9">
        <f t="shared" si="232"/>
        <v>10</v>
      </c>
      <c r="L300" s="9">
        <v>15</v>
      </c>
      <c r="M300" s="9"/>
      <c r="N300" s="12"/>
      <c r="O300" s="13">
        <f t="shared" si="236"/>
        <v>0</v>
      </c>
      <c r="P300" s="14"/>
      <c r="Q300" s="15">
        <f t="shared" si="233"/>
        <v>15</v>
      </c>
      <c r="R300" s="16">
        <f t="shared" si="234"/>
        <v>0</v>
      </c>
      <c r="S300" s="15">
        <f t="shared" si="235"/>
        <v>15</v>
      </c>
    </row>
    <row r="301" spans="1:19" s="27" customFormat="1">
      <c r="A301" s="98"/>
      <c r="B301" s="8" t="s">
        <v>146</v>
      </c>
      <c r="C301" s="9">
        <v>1</v>
      </c>
      <c r="D301" s="8" t="s">
        <v>27</v>
      </c>
      <c r="E301" s="14" t="s">
        <v>230</v>
      </c>
      <c r="F301" s="24"/>
      <c r="G301" s="11"/>
      <c r="H301" s="9"/>
      <c r="I301" s="9">
        <v>1</v>
      </c>
      <c r="J301" s="9">
        <v>10</v>
      </c>
      <c r="K301" s="9">
        <f t="shared" si="232"/>
        <v>10</v>
      </c>
      <c r="L301" s="9">
        <v>15</v>
      </c>
      <c r="M301" s="9"/>
      <c r="N301" s="12"/>
      <c r="O301" s="13">
        <f t="shared" si="236"/>
        <v>0</v>
      </c>
      <c r="P301" s="14"/>
      <c r="Q301" s="15">
        <f t="shared" si="233"/>
        <v>15</v>
      </c>
      <c r="R301" s="16">
        <f t="shared" si="234"/>
        <v>0</v>
      </c>
      <c r="S301" s="15">
        <f t="shared" si="235"/>
        <v>15</v>
      </c>
    </row>
    <row r="302" spans="1:19" s="27" customFormat="1">
      <c r="A302" s="98"/>
      <c r="B302" s="8" t="s">
        <v>160</v>
      </c>
      <c r="C302" s="9">
        <v>1</v>
      </c>
      <c r="D302" s="8" t="s">
        <v>27</v>
      </c>
      <c r="E302" s="14" t="s">
        <v>230</v>
      </c>
      <c r="F302" s="24"/>
      <c r="G302" s="11"/>
      <c r="H302" s="9"/>
      <c r="I302" s="9">
        <v>1</v>
      </c>
      <c r="J302" s="9">
        <v>10</v>
      </c>
      <c r="K302" s="9">
        <f t="shared" si="232"/>
        <v>10</v>
      </c>
      <c r="L302" s="9">
        <v>15</v>
      </c>
      <c r="M302" s="9"/>
      <c r="N302" s="12"/>
      <c r="O302" s="13">
        <f t="shared" si="236"/>
        <v>0</v>
      </c>
      <c r="P302" s="14"/>
      <c r="Q302" s="15">
        <f t="shared" si="233"/>
        <v>15</v>
      </c>
      <c r="R302" s="16">
        <f t="shared" si="234"/>
        <v>0</v>
      </c>
      <c r="S302" s="15">
        <f t="shared" si="235"/>
        <v>15</v>
      </c>
    </row>
    <row r="303" spans="1:19" s="27" customFormat="1">
      <c r="A303" s="98"/>
      <c r="B303" s="8" t="s">
        <v>232</v>
      </c>
      <c r="C303" s="9">
        <v>1</v>
      </c>
      <c r="D303" s="8" t="s">
        <v>27</v>
      </c>
      <c r="E303" s="14" t="s">
        <v>231</v>
      </c>
      <c r="F303" s="24"/>
      <c r="G303" s="11"/>
      <c r="H303" s="9"/>
      <c r="I303" s="9">
        <v>1</v>
      </c>
      <c r="J303" s="9">
        <v>10</v>
      </c>
      <c r="K303" s="9">
        <f t="shared" si="232"/>
        <v>10</v>
      </c>
      <c r="L303" s="9">
        <v>15</v>
      </c>
      <c r="M303" s="9"/>
      <c r="N303" s="12"/>
      <c r="O303" s="13">
        <f t="shared" si="236"/>
        <v>0</v>
      </c>
      <c r="P303" s="14"/>
      <c r="Q303" s="15">
        <f t="shared" si="233"/>
        <v>15</v>
      </c>
      <c r="R303" s="16">
        <f t="shared" si="234"/>
        <v>0</v>
      </c>
      <c r="S303" s="15">
        <f t="shared" si="235"/>
        <v>15</v>
      </c>
    </row>
    <row r="304" spans="1:19" s="27" customFormat="1">
      <c r="A304" s="98"/>
      <c r="B304" s="8" t="s">
        <v>233</v>
      </c>
      <c r="C304" s="9">
        <v>1</v>
      </c>
      <c r="D304" s="8" t="s">
        <v>27</v>
      </c>
      <c r="E304" s="14" t="s">
        <v>231</v>
      </c>
      <c r="F304" s="24"/>
      <c r="G304" s="11"/>
      <c r="H304" s="9"/>
      <c r="I304" s="9">
        <v>1</v>
      </c>
      <c r="J304" s="9">
        <v>10</v>
      </c>
      <c r="K304" s="9">
        <f t="shared" si="232"/>
        <v>10</v>
      </c>
      <c r="L304" s="9">
        <v>15</v>
      </c>
      <c r="M304" s="9"/>
      <c r="N304" s="12"/>
      <c r="O304" s="13">
        <f t="shared" si="236"/>
        <v>0</v>
      </c>
      <c r="P304" s="14"/>
      <c r="Q304" s="15">
        <f t="shared" si="233"/>
        <v>15</v>
      </c>
      <c r="R304" s="16">
        <f t="shared" si="234"/>
        <v>0</v>
      </c>
      <c r="S304" s="15">
        <f t="shared" si="235"/>
        <v>15</v>
      </c>
    </row>
    <row r="305" spans="1:27" s="27" customFormat="1">
      <c r="A305" s="98"/>
      <c r="B305" s="8" t="s">
        <v>234</v>
      </c>
      <c r="C305" s="9">
        <v>1</v>
      </c>
      <c r="D305" s="8" t="s">
        <v>27</v>
      </c>
      <c r="E305" s="14" t="s">
        <v>231</v>
      </c>
      <c r="F305" s="24"/>
      <c r="G305" s="11"/>
      <c r="H305" s="9"/>
      <c r="I305" s="9">
        <v>1</v>
      </c>
      <c r="J305" s="9">
        <v>10</v>
      </c>
      <c r="K305" s="9">
        <f t="shared" si="232"/>
        <v>10</v>
      </c>
      <c r="L305" s="9">
        <v>15</v>
      </c>
      <c r="M305" s="9"/>
      <c r="N305" s="12"/>
      <c r="O305" s="13">
        <f t="shared" si="236"/>
        <v>0</v>
      </c>
      <c r="P305" s="14"/>
      <c r="Q305" s="15">
        <f t="shared" si="233"/>
        <v>15</v>
      </c>
      <c r="R305" s="16">
        <f t="shared" si="234"/>
        <v>0</v>
      </c>
      <c r="S305" s="15">
        <f t="shared" si="235"/>
        <v>15</v>
      </c>
    </row>
    <row r="306" spans="1:27" s="27" customFormat="1">
      <c r="A306" s="98"/>
      <c r="B306" s="8" t="s">
        <v>235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32"/>
        <v>10</v>
      </c>
      <c r="L306" s="9">
        <v>15</v>
      </c>
      <c r="M306" s="9"/>
      <c r="N306" s="12"/>
      <c r="O306" s="13">
        <f t="shared" si="236"/>
        <v>0</v>
      </c>
      <c r="P306" s="14"/>
      <c r="Q306" s="15">
        <f t="shared" si="233"/>
        <v>15</v>
      </c>
      <c r="R306" s="16">
        <f t="shared" si="234"/>
        <v>0</v>
      </c>
      <c r="S306" s="15">
        <f t="shared" si="235"/>
        <v>15</v>
      </c>
    </row>
    <row r="307" spans="1:27" s="27" customFormat="1">
      <c r="A307" s="98"/>
      <c r="B307" s="8" t="s">
        <v>153</v>
      </c>
      <c r="C307" s="9">
        <v>1</v>
      </c>
      <c r="D307" s="8" t="s">
        <v>39</v>
      </c>
      <c r="E307" s="14" t="s">
        <v>229</v>
      </c>
      <c r="F307" s="24"/>
      <c r="G307" s="11"/>
      <c r="H307" s="9"/>
      <c r="I307" s="9">
        <v>1</v>
      </c>
      <c r="J307" s="9">
        <v>10</v>
      </c>
      <c r="K307" s="9">
        <f t="shared" ref="K307:K308" si="237">J307-I307+1</f>
        <v>10</v>
      </c>
      <c r="L307" s="9">
        <v>15</v>
      </c>
      <c r="M307" s="9"/>
      <c r="N307" s="12"/>
      <c r="O307" s="13">
        <f t="shared" si="236"/>
        <v>0</v>
      </c>
      <c r="P307" s="14"/>
      <c r="Q307" s="15">
        <f t="shared" si="233"/>
        <v>15</v>
      </c>
      <c r="R307" s="16">
        <f t="shared" si="234"/>
        <v>0</v>
      </c>
      <c r="S307" s="15">
        <f t="shared" ref="S307:S308" si="238">P307+Q307+R307</f>
        <v>15</v>
      </c>
    </row>
    <row r="308" spans="1:27" s="27" customFormat="1">
      <c r="A308" s="98"/>
      <c r="B308" s="8" t="s">
        <v>154</v>
      </c>
      <c r="C308" s="9">
        <v>1</v>
      </c>
      <c r="D308" s="8" t="s">
        <v>39</v>
      </c>
      <c r="E308" s="14" t="s">
        <v>229</v>
      </c>
      <c r="F308" s="24"/>
      <c r="G308" s="11"/>
      <c r="H308" s="9"/>
      <c r="I308" s="9">
        <v>1</v>
      </c>
      <c r="J308" s="9">
        <v>10</v>
      </c>
      <c r="K308" s="9">
        <f t="shared" si="237"/>
        <v>10</v>
      </c>
      <c r="L308" s="9">
        <v>15</v>
      </c>
      <c r="M308" s="9"/>
      <c r="N308" s="12"/>
      <c r="O308" s="13">
        <f t="shared" si="236"/>
        <v>0</v>
      </c>
      <c r="P308" s="14"/>
      <c r="Q308" s="15">
        <f t="shared" si="233"/>
        <v>15</v>
      </c>
      <c r="R308" s="16">
        <f t="shared" si="234"/>
        <v>0</v>
      </c>
      <c r="S308" s="15">
        <f t="shared" si="238"/>
        <v>15</v>
      </c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2016-08-08T05:02:48Z</cp:lastPrinted>
  <dcterms:created xsi:type="dcterms:W3CDTF">2007-12-07T03:19:00Z</dcterms:created>
  <dcterms:modified xsi:type="dcterms:W3CDTF">2016-09-15T04:51:45Z</dcterms:modified>
</cp:coreProperties>
</file>